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zelwoodf\Documents\"/>
    </mc:Choice>
  </mc:AlternateContent>
  <bookViews>
    <workbookView xWindow="0" yWindow="0" windowWidth="21570" windowHeight="8055" firstSheet="7" activeTab="10"/>
  </bookViews>
  <sheets>
    <sheet name="Google 2015 Balance Sheet" sheetId="6" r:id="rId1"/>
    <sheet name="Google 2016 Balance Sheet " sheetId="7" r:id="rId2"/>
    <sheet name="Google 2017 Balance Sheet " sheetId="8" r:id="rId3"/>
    <sheet name="Google 2018 Balance Sheet" sheetId="1" r:id="rId4"/>
    <sheet name="Google 2015 Income Statement" sheetId="9" r:id="rId5"/>
    <sheet name="Google 2018 Income Statement" sheetId="2" r:id="rId6"/>
    <sheet name="2018 Cash Flow" sheetId="3" r:id="rId7"/>
    <sheet name="Google 2016 Income Statement " sheetId="10" r:id="rId8"/>
    <sheet name="Goofle 2017 Income Statement " sheetId="11" r:id="rId9"/>
    <sheet name="Stock Prices" sheetId="4" r:id="rId10"/>
    <sheet name="Ratios " sheetId="5" r:id="rId11"/>
  </sheets>
  <definedNames>
    <definedName name="balance_sheet?p_GOOGL" localSheetId="3">'Google 2018 Balance Sheet'!$A$1:$E$159</definedName>
    <definedName name="cash_flow?p_GOOGL" localSheetId="6">'2018 Cash Flow'!$A$3:$E$146</definedName>
    <definedName name="financials?p_GOOGL" localSheetId="5">'Google 2018 Income Statement'!$A$1:$E$152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K3" i="1"/>
  <c r="L3" i="1"/>
  <c r="M3" i="1"/>
  <c r="J4" i="1"/>
  <c r="K4" i="1"/>
  <c r="L4" i="1"/>
  <c r="M4" i="1"/>
  <c r="J6" i="1"/>
  <c r="J7" i="1" s="1"/>
  <c r="K6" i="1"/>
  <c r="L6" i="1"/>
  <c r="L7" i="1" s="1"/>
  <c r="M6" i="1"/>
  <c r="M7" i="1" s="1"/>
  <c r="K7" i="1"/>
  <c r="J8" i="1"/>
  <c r="K8" i="1"/>
  <c r="K9" i="1" s="1"/>
  <c r="L8" i="1"/>
  <c r="M8" i="1"/>
  <c r="M9" i="1" s="1"/>
  <c r="J9" i="1"/>
  <c r="L9" i="1"/>
  <c r="J10" i="1"/>
  <c r="K10" i="1"/>
  <c r="L10" i="1"/>
  <c r="M10" i="1"/>
  <c r="J11" i="1"/>
  <c r="K11" i="1"/>
  <c r="L11" i="1"/>
  <c r="M11" i="1"/>
  <c r="C10" i="4" l="1"/>
  <c r="C11" i="4"/>
  <c r="C12" i="4"/>
  <c r="C13" i="4"/>
  <c r="C9" i="4"/>
  <c r="C8" i="4"/>
</calcChain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s://finance.yahoo.com/quote/GOOGL/balance-sheet?p=GOOGL"/>
  </connection>
  <connection id="2" name="Connection1" type="4" refreshedVersion="6" background="1" saveData="1">
    <webPr sourceData="1" parsePre="1" consecutive="1" xl2000="1" url="https://finance.yahoo.com/quote/GOOGL/financials?p=GOOGL"/>
  </connection>
  <connection id="3" name="Connection2" type="4" refreshedVersion="6" background="1" saveData="1">
    <webPr sourceData="1" parsePre="1" consecutive="1" xl2000="1" url="https://finance.yahoo.com/quote/GOOGL/cash-flow?p=GOOGL"/>
  </connection>
</connections>
</file>

<file path=xl/sharedStrings.xml><?xml version="1.0" encoding="utf-8"?>
<sst xmlns="http://schemas.openxmlformats.org/spreadsheetml/2006/main" count="485" uniqueCount="139">
  <si>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</si>
  <si>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</si>
  <si>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</si>
  <si>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</si>
  <si>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</si>
  <si>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</si>
  <si>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</si>
  <si>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</si>
  <si>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</si>
  <si>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</si>
  <si>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</si>
  <si>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</si>
  <si>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</si>
  <si>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-</t>
  </si>
  <si>
    <t>Other Assets</t>
  </si>
  <si>
    <t>Deferred Long Term Asset Charges</t>
  </si>
  <si>
    <t>Total Assets</t>
  </si>
  <si>
    <t>Income Statement</t>
  </si>
  <si>
    <t>Balance Sheet</t>
  </si>
  <si>
    <t>Cash Flow</t>
  </si>
  <si>
    <t>All numbers in thousands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</si>
  <si>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</si>
  <si>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</si>
  <si>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</si>
  <si>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</si>
  <si>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</si>
  <si>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</si>
  <si>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</si>
  <si>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</si>
  <si>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Minority Interest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</si>
  <si>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</si>
  <si>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</si>
  <si>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</si>
  <si>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</si>
  <si>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</si>
  <si>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</si>
  <si>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</si>
  <si>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</si>
  <si>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</si>
  <si>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</si>
  <si>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</si>
  <si>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</si>
  <si>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</si>
  <si>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Last Price</t>
  </si>
  <si>
    <t>Change</t>
  </si>
  <si>
    <t>% Change</t>
  </si>
  <si>
    <t>Google Inc.</t>
  </si>
  <si>
    <t>Revenue</t>
  </si>
  <si>
    <t>Total Revenue</t>
  </si>
  <si>
    <t>Cost of Revenue</t>
  </si>
  <si>
    <t>Gross Profit</t>
  </si>
  <si>
    <t>Operating Expenses</t>
  </si>
  <si>
    <t>Research Development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</si>
  <si>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</si>
  <si>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</si>
  <si>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</si>
  <si>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</si>
  <si>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</si>
  <si>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</si>
  <si>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</si>
  <si>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</si>
  <si>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</si>
  <si>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</si>
  <si>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</si>
  <si>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</si>
  <si>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</si>
  <si>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</si>
  <si>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</si>
  <si>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</si>
  <si>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</si>
  <si>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</si>
  <si>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</si>
  <si>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</si>
  <si>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Operating Activities, Cash Flows Provided By or Used In</t>
  </si>
  <si>
    <t>Depreciation</t>
  </si>
  <si>
    <t>Adjustments To Net Income</t>
  </si>
  <si>
    <t>Changes In Accounts Receivables</t>
  </si>
  <si>
    <t>Changes In Liabilities</t>
  </si>
  <si>
    <t>Changes In Inventories</t>
  </si>
  <si>
    <t>Changes In Other Operating Activities</t>
  </si>
  <si>
    <t>Total Cash Flow From Operating Activities</t>
  </si>
  <si>
    <t>Investing Activities, Cash Flows Provided By or Used In</t>
  </si>
  <si>
    <t>Capital Expenditures</t>
  </si>
  <si>
    <t>Investments</t>
  </si>
  <si>
    <t>Other Cash flows from Investing Activities</t>
  </si>
  <si>
    <t>Total Cash Flows From Investing Activities</t>
  </si>
  <si>
    <t>Financing Activities, Cash Flows Provided By or Used In</t>
  </si>
  <si>
    <t>Dividends Paid</t>
  </si>
  <si>
    <t>Sale Purchase of Stock</t>
  </si>
  <si>
    <t>Net Borrowings</t>
  </si>
  <si>
    <t>Other Cash Flows from Financing Activities</t>
  </si>
  <si>
    <t>Total Cash Flows From Financing Activities</t>
  </si>
  <si>
    <t>Effect Of Exchange Rate Changes</t>
  </si>
  <si>
    <t>Change In Cash and Cash Equivalents</t>
  </si>
  <si>
    <t>https://finance.yahoo.com/quote/GOOGL/cash-flow?p=GOOGL</t>
  </si>
  <si>
    <t>Date</t>
  </si>
  <si>
    <t>Close Price</t>
  </si>
  <si>
    <t>Returns</t>
  </si>
  <si>
    <t xml:space="preserve">Stock Prices </t>
  </si>
  <si>
    <t>Reference</t>
  </si>
  <si>
    <t>https://finance.yahoo.com/quote/GOOGL/history?period1=1558299600&amp;period2=1559163600&amp;interval=1d&amp;filter=history&amp;frequency=1d</t>
  </si>
  <si>
    <t>https://finance.yahoo.com/quote/GOOGL/financials?p=GOOGL</t>
  </si>
  <si>
    <t>https://finance.yahoo.com/quote/GOOGL/balance-sheet?p=GOOGL</t>
  </si>
  <si>
    <t xml:space="preserve">            20th May 2019 to 29th May 2019</t>
  </si>
  <si>
    <t>Current Ratio</t>
  </si>
  <si>
    <t xml:space="preserve">Debt/equity Ratio </t>
  </si>
  <si>
    <t xml:space="preserve">Free Cash flow </t>
  </si>
  <si>
    <t xml:space="preserve">Earnings Per Share </t>
  </si>
  <si>
    <t>Price/Earnings Ratio</t>
  </si>
  <si>
    <t xml:space="preserve">Net Profit Margin </t>
  </si>
  <si>
    <t xml:space="preserve">Return on Equity </t>
  </si>
  <si>
    <t xml:space="preserve">Curent Assets /Current Liabilities </t>
  </si>
  <si>
    <t xml:space="preserve">Total liabilities /Shareholder Equity </t>
  </si>
  <si>
    <t xml:space="preserve">                          1. Operating  Cash Flow </t>
  </si>
  <si>
    <t xml:space="preserve">After tax profit-(Current Assets-Current Liabilities) + Depreciation + Armotization </t>
  </si>
  <si>
    <t xml:space="preserve">Operating cash flow-fixed asset puchases </t>
  </si>
  <si>
    <t xml:space="preserve">(Net income-preferred Dividends)/Shares Outanding </t>
  </si>
  <si>
    <t xml:space="preserve">Current Share Price/Earning per share </t>
  </si>
  <si>
    <t xml:space="preserve">Date </t>
  </si>
  <si>
    <t xml:space="preserve">average Stock price </t>
  </si>
  <si>
    <t xml:space="preserve">Net Income/Shareholder Equity </t>
  </si>
  <si>
    <t xml:space="preserve">Net Income/Revenue </t>
  </si>
  <si>
    <t xml:space="preserve">                            2. Free Cash Flow </t>
  </si>
  <si>
    <t xml:space="preserve">Ratio </t>
  </si>
  <si>
    <t xml:space="preserve">Formula </t>
  </si>
  <si>
    <t>Debit/Equity Ratio</t>
  </si>
  <si>
    <t>Free Cash Flow</t>
  </si>
  <si>
    <t xml:space="preserve">1. Operating Cash Flow </t>
  </si>
  <si>
    <t>2. Free Cash Flow</t>
  </si>
  <si>
    <t>Earnings per share</t>
  </si>
  <si>
    <t>Return on Equity</t>
  </si>
  <si>
    <t>Net Profit Margin</t>
  </si>
  <si>
    <t>Current Assets/ Current Liabilities</t>
  </si>
  <si>
    <t>Total Liabilities/Shareholder Equity</t>
  </si>
  <si>
    <t>After tax profit- (Current Assets-Current Liabilities) + Depreciation + Armotization</t>
  </si>
  <si>
    <t>(Net income-preferred Dividends)/Shares Outstanding</t>
  </si>
  <si>
    <t>Current share price/Earning per share</t>
  </si>
  <si>
    <t>Net Income/Shareholder Equity</t>
  </si>
  <si>
    <t xml:space="preserve">Net Income/ Revenue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</si>
</sst>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4" fontId="0" fillId="0" borderId="0" xfId="0" applyNumberFormat="1"/>
    <xf numFmtId="10" fontId="0" fillId="0" borderId="0" xfId="0" applyNumberFormat="1"/>
    <xf numFmtId="0" fontId="2" fillId="0" borderId="0" xfId="0" applyFont="1"/>
    <xf numFmtId="0" fontId="4" fillId="0" borderId="0" xfId="0" applyFont="1"/>
    <xf numFmtId="0" fontId="0" fillId="4" borderId="1" xfId="0" applyFill="1" applyBorder="1"/>
    <xf numFmtId="0" fontId="0" fillId="0" borderId="1" xfId="0" applyBorder="1"/>
    <xf numFmtId="3" fontId="0" fillId="0" borderId="1" xfId="0" applyNumberFormat="1" applyBorder="1"/>
    <xf numFmtId="3" fontId="2" fillId="0" borderId="1" xfId="0" applyNumberFormat="1" applyFont="1" applyBorder="1"/>
    <xf numFmtId="14" fontId="0" fillId="0" borderId="1" xfId="0" applyNumberFormat="1" applyBorder="1"/>
    <xf numFmtId="0" fontId="0" fillId="6" borderId="1" xfId="0" applyFill="1" applyBorder="1"/>
    <xf numFmtId="14" fontId="0" fillId="6" borderId="1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5" fillId="0" borderId="0" xfId="0" applyFont="1"/>
    <xf numFmtId="10" fontId="0" fillId="0" borderId="1" xfId="1" applyNumberFormat="1" applyFont="1" applyBorder="1"/>
    <xf numFmtId="0" fontId="2" fillId="5" borderId="1" xfId="0" applyFont="1" applyFill="1" applyBorder="1"/>
    <xf numFmtId="0" fontId="6" fillId="0" borderId="0" xfId="2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14" fontId="0" fillId="0" borderId="5" xfId="0" applyNumberFormat="1" applyFill="1" applyBorder="1"/>
    <xf numFmtId="44" fontId="0" fillId="0" borderId="0" xfId="3" applyFont="1"/>
    <xf numFmtId="17" fontId="0" fillId="0" borderId="0" xfId="0" applyNumberFormat="1"/>
    <xf numFmtId="44" fontId="0" fillId="0" borderId="0" xfId="0" applyNumberFormat="1"/>
    <xf numFmtId="10" fontId="0" fillId="0" borderId="0" xfId="1" applyNumberFormat="1" applyFon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2" fillId="3" borderId="1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3" borderId="2" xfId="0" applyFill="1" applyBorder="1" applyAlignment="1"/>
    <xf numFmtId="0" fontId="0" fillId="3" borderId="4" xfId="0" applyFill="1" applyBorder="1" applyAlignment="1"/>
    <xf numFmtId="0" fontId="0" fillId="3" borderId="2" xfId="0" applyFill="1" applyBorder="1"/>
    <xf numFmtId="0" fontId="0" fillId="3" borderId="4" xfId="0" applyFill="1" applyBorder="1"/>
    <xf numFmtId="0" fontId="0" fillId="0" borderId="0" xfId="0"/>
  </cellXfs>
  <cellStyles count="4">
    <cellStyle name="Currency" xfId="3" builtinId="4"/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alance-sheet?p=GOOGL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inancials?p=GOOGL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ash-flow?p=GOOGL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ce.yahoo.com/quote/GOOGL/balance-sheet?p=GOOG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hyperlink" Target="https://finance.yahoo.com/quote/GOOGL/financials?p=GOOG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hyperlink" Target="https://finance.yahoo.com/quote/GOOGL/cash-flow?p=GOOG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ce.yahoo.com/quote/GOOGL/history?period1=1558299600&amp;period2=1559163600&amp;interval=1d&amp;filter=history&amp;frequency=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opLeftCell="A25" workbookViewId="0">
      <selection activeCell="E57" sqref="E57"/>
    </sheetView>
  </sheetViews>
  <sheetFormatPr defaultRowHeight="15" x14ac:dyDescent="0.25"/>
  <cols>
    <col min="1" max="1" width="24.140625" customWidth="1"/>
    <col min="2" max="2" width="15.28515625" customWidth="1"/>
  </cols>
  <sheetData>
    <row r="1" spans="1:2" x14ac:dyDescent="0.25">
      <c r="A1" s="3" t="s">
        <v>46</v>
      </c>
    </row>
    <row r="2" spans="1:2" ht="15.75" x14ac:dyDescent="0.25">
      <c r="A2" s="4" t="s">
        <v>18</v>
      </c>
    </row>
    <row r="3" spans="1:2" x14ac:dyDescent="0.25">
      <c r="A3" s="14" t="s">
        <v>20</v>
      </c>
    </row>
    <row r="4" spans="1:2" x14ac:dyDescent="0.25">
      <c r="A4" s="12" t="s">
        <v>0</v>
      </c>
      <c r="B4" s="13">
        <v>42369</v>
      </c>
    </row>
    <row r="5" spans="1:2" x14ac:dyDescent="0.25">
      <c r="A5" s="40" t="s">
        <v>1</v>
      </c>
      <c r="B5" s="41"/>
    </row>
    <row r="6" spans="1:2" x14ac:dyDescent="0.25">
      <c r="A6" s="6" t="s">
        <v>2</v>
      </c>
      <c r="B6" s="7">
        <v>15409000</v>
      </c>
    </row>
    <row r="7" spans="1:2" x14ac:dyDescent="0.25">
      <c r="A7" s="6" t="s">
        <v>3</v>
      </c>
      <c r="B7" s="7">
        <v>56517000</v>
      </c>
    </row>
    <row r="8" spans="1:2" x14ac:dyDescent="0.25">
      <c r="A8" s="6" t="s">
        <v>4</v>
      </c>
      <c r="B8" s="7">
        <v>13459000</v>
      </c>
    </row>
    <row r="9" spans="1:2" x14ac:dyDescent="0.25">
      <c r="A9" s="6" t="s">
        <v>5</v>
      </c>
      <c r="B9" s="7">
        <v>491000</v>
      </c>
    </row>
    <row r="10" spans="1:2" x14ac:dyDescent="0.25">
      <c r="A10" s="6" t="s">
        <v>6</v>
      </c>
      <c r="B10" s="7">
        <v>1590000</v>
      </c>
    </row>
    <row r="11" spans="1:2" x14ac:dyDescent="0.25">
      <c r="A11" s="6" t="s">
        <v>7</v>
      </c>
      <c r="B11" s="7">
        <v>90114000</v>
      </c>
    </row>
    <row r="12" spans="1:2" x14ac:dyDescent="0.25">
      <c r="A12" s="6" t="s">
        <v>8</v>
      </c>
      <c r="B12" s="7">
        <v>5183000</v>
      </c>
    </row>
    <row r="13" spans="1:2" x14ac:dyDescent="0.25">
      <c r="A13" s="6" t="s">
        <v>9</v>
      </c>
      <c r="B13" s="7">
        <v>29016000</v>
      </c>
    </row>
    <row r="14" spans="1:2" x14ac:dyDescent="0.25">
      <c r="A14" s="6" t="s">
        <v>10</v>
      </c>
      <c r="B14" s="7">
        <v>15869000</v>
      </c>
    </row>
    <row r="15" spans="1:2" x14ac:dyDescent="0.25">
      <c r="A15" s="6" t="s">
        <v>11</v>
      </c>
      <c r="B15" s="7">
        <v>3847000</v>
      </c>
    </row>
    <row r="16" spans="1:2" x14ac:dyDescent="0.25">
      <c r="A16" s="6" t="s">
        <v>12</v>
      </c>
      <c r="B16" s="6" t="s">
        <v>13</v>
      </c>
    </row>
    <row r="17" spans="1:2" x14ac:dyDescent="0.25">
      <c r="A17" s="6" t="s">
        <v>14</v>
      </c>
      <c r="B17" s="7">
        <v>3432000</v>
      </c>
    </row>
    <row r="18" spans="1:2" x14ac:dyDescent="0.25">
      <c r="A18" s="6" t="s">
        <v>15</v>
      </c>
      <c r="B18" s="7">
        <v>251000</v>
      </c>
    </row>
    <row r="19" spans="1:2" x14ac:dyDescent="0.25">
      <c r="A19" s="5" t="s">
        <v>16</v>
      </c>
      <c r="B19" s="8">
        <v>147461000</v>
      </c>
    </row>
    <row r="20" spans="1:2" x14ac:dyDescent="0.25">
      <c r="A20" s="6"/>
      <c r="B20" s="7"/>
    </row>
    <row r="21" spans="1:2" x14ac:dyDescent="0.25">
      <c r="A21" s="42" t="s">
        <v>21</v>
      </c>
      <c r="B21" s="43"/>
    </row>
    <row r="22" spans="1:2" x14ac:dyDescent="0.25">
      <c r="A22" s="6" t="s">
        <v>22</v>
      </c>
      <c r="B22" s="7">
        <v>1931000</v>
      </c>
    </row>
    <row r="23" spans="1:2" x14ac:dyDescent="0.25">
      <c r="A23" s="6" t="s">
        <v>23</v>
      </c>
      <c r="B23" s="7">
        <v>1000000</v>
      </c>
    </row>
    <row r="24" spans="1:2" x14ac:dyDescent="0.25">
      <c r="A24" s="6" t="s">
        <v>24</v>
      </c>
      <c r="B24" s="7">
        <v>4327000</v>
      </c>
    </row>
    <row r="25" spans="1:2" x14ac:dyDescent="0.25">
      <c r="A25" s="6" t="s">
        <v>25</v>
      </c>
      <c r="B25" s="7">
        <v>19310000</v>
      </c>
    </row>
    <row r="26" spans="1:2" x14ac:dyDescent="0.25">
      <c r="A26" s="6" t="s">
        <v>26</v>
      </c>
      <c r="B26" s="7">
        <v>1995000</v>
      </c>
    </row>
    <row r="27" spans="1:2" x14ac:dyDescent="0.25">
      <c r="A27" s="6" t="s">
        <v>27</v>
      </c>
      <c r="B27" s="7">
        <v>5825000</v>
      </c>
    </row>
    <row r="28" spans="1:2" x14ac:dyDescent="0.25">
      <c r="A28" s="6" t="s">
        <v>28</v>
      </c>
      <c r="B28" s="6" t="s">
        <v>13</v>
      </c>
    </row>
    <row r="29" spans="1:2" x14ac:dyDescent="0.25">
      <c r="A29" s="6" t="s">
        <v>29</v>
      </c>
      <c r="B29" s="6" t="s">
        <v>13</v>
      </c>
    </row>
    <row r="30" spans="1:2" x14ac:dyDescent="0.25">
      <c r="A30" s="6" t="s">
        <v>30</v>
      </c>
      <c r="B30" s="6" t="s">
        <v>13</v>
      </c>
    </row>
    <row r="31" spans="1:2" x14ac:dyDescent="0.25">
      <c r="A31" s="5" t="s">
        <v>31</v>
      </c>
      <c r="B31" s="8">
        <v>27130000</v>
      </c>
    </row>
    <row r="32" spans="1:2" x14ac:dyDescent="0.25">
      <c r="A32" s="6"/>
      <c r="B32" s="7"/>
    </row>
    <row r="33" spans="1:2" x14ac:dyDescent="0.25">
      <c r="A33" s="42" t="s">
        <v>32</v>
      </c>
      <c r="B33" s="43"/>
    </row>
    <row r="34" spans="1:2" x14ac:dyDescent="0.25">
      <c r="A34" s="6" t="s">
        <v>33</v>
      </c>
      <c r="B34" s="6" t="s">
        <v>13</v>
      </c>
    </row>
    <row r="35" spans="1:2" x14ac:dyDescent="0.25">
      <c r="A35" s="6" t="s">
        <v>34</v>
      </c>
      <c r="B35" s="6" t="s">
        <v>13</v>
      </c>
    </row>
    <row r="36" spans="1:2" x14ac:dyDescent="0.25">
      <c r="A36" s="6" t="s">
        <v>35</v>
      </c>
      <c r="B36" s="6" t="s">
        <v>13</v>
      </c>
    </row>
    <row r="37" spans="1:2" x14ac:dyDescent="0.25">
      <c r="A37" s="6" t="s">
        <v>36</v>
      </c>
      <c r="B37" s="7">
        <v>32982000</v>
      </c>
    </row>
    <row r="38" spans="1:2" x14ac:dyDescent="0.25">
      <c r="A38" s="6" t="s">
        <v>37</v>
      </c>
      <c r="B38" s="7">
        <v>89223000</v>
      </c>
    </row>
    <row r="39" spans="1:2" x14ac:dyDescent="0.25">
      <c r="A39" s="6" t="s">
        <v>38</v>
      </c>
      <c r="B39" s="7">
        <v>-1874000</v>
      </c>
    </row>
    <row r="40" spans="1:2" x14ac:dyDescent="0.25">
      <c r="A40" s="6" t="s">
        <v>39</v>
      </c>
      <c r="B40" s="6" t="s">
        <v>13</v>
      </c>
    </row>
    <row r="41" spans="1:2" x14ac:dyDescent="0.25">
      <c r="A41" s="6" t="s">
        <v>40</v>
      </c>
      <c r="B41" s="7">
        <v>-1874000</v>
      </c>
    </row>
    <row r="42" spans="1:2" x14ac:dyDescent="0.25">
      <c r="A42" s="6" t="s">
        <v>41</v>
      </c>
      <c r="B42" s="7">
        <v>120331000</v>
      </c>
    </row>
    <row r="43" spans="1:2" x14ac:dyDescent="0.25">
      <c r="A43" s="5" t="s">
        <v>42</v>
      </c>
      <c r="B43" s="8">
        <v>100615000</v>
      </c>
    </row>
  </sheetData>
  <mergeCells count="2">
    <mergeCell ref="A21:B21"/>
    <mergeCell ref="A33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opLeftCell="A28" workbookViewId="0">
      <selection activeCell="D46" sqref="D46"/>
    </sheetView>
  </sheetViews>
  <sheetFormatPr defaultRowHeight="15" x14ac:dyDescent="0.25"/>
  <cols>
    <col min="1" max="1" width="49" customWidth="1"/>
    <col min="2" max="2" width="18.42578125" customWidth="1"/>
  </cols>
  <sheetData>
    <row r="2" spans="1:2" x14ac:dyDescent="0.25">
      <c r="A2" s="3" t="s">
        <v>46</v>
      </c>
    </row>
    <row r="3" spans="1:2" ht="15.75" x14ac:dyDescent="0.25">
      <c r="A3" s="4" t="s">
        <v>18</v>
      </c>
    </row>
    <row r="4" spans="1:2" x14ac:dyDescent="0.25">
      <c r="A4" s="14" t="s">
        <v>20</v>
      </c>
    </row>
    <row r="5" spans="1:2" x14ac:dyDescent="0.25">
      <c r="A5" s="12" t="s">
        <v>0</v>
      </c>
      <c r="B5" s="13">
        <v>42735</v>
      </c>
    </row>
    <row r="6" spans="1:2" x14ac:dyDescent="0.25">
      <c r="A6" s="27" t="s">
        <v>1</v>
      </c>
      <c r="B6" s="28"/>
    </row>
    <row r="7" spans="1:2" x14ac:dyDescent="0.25">
      <c r="A7" s="6" t="s">
        <v>2</v>
      </c>
      <c r="B7" s="7">
        <v>12918000</v>
      </c>
    </row>
    <row r="8" spans="1:2" x14ac:dyDescent="0.25">
      <c r="A8" s="6" t="s">
        <v>3</v>
      </c>
      <c r="B8" s="7">
        <v>73415000</v>
      </c>
    </row>
    <row r="9" spans="1:2" x14ac:dyDescent="0.25">
      <c r="A9" s="6" t="s">
        <v>4</v>
      </c>
      <c r="B9" s="7">
        <v>15632000</v>
      </c>
    </row>
    <row r="10" spans="1:2" x14ac:dyDescent="0.25">
      <c r="A10" s="6" t="s">
        <v>5</v>
      </c>
      <c r="B10" s="7">
        <v>268000</v>
      </c>
    </row>
    <row r="11" spans="1:2" x14ac:dyDescent="0.25">
      <c r="A11" s="6" t="s">
        <v>6</v>
      </c>
      <c r="B11" s="7">
        <v>3175000</v>
      </c>
    </row>
    <row r="12" spans="1:2" x14ac:dyDescent="0.25">
      <c r="A12" s="6" t="s">
        <v>7</v>
      </c>
      <c r="B12" s="7">
        <v>105408000</v>
      </c>
    </row>
    <row r="13" spans="1:2" x14ac:dyDescent="0.25">
      <c r="A13" s="6" t="s">
        <v>8</v>
      </c>
      <c r="B13" s="7">
        <v>5878000</v>
      </c>
    </row>
    <row r="14" spans="1:2" x14ac:dyDescent="0.25">
      <c r="A14" s="6" t="s">
        <v>9</v>
      </c>
      <c r="B14" s="7">
        <v>34234000</v>
      </c>
    </row>
    <row r="15" spans="1:2" x14ac:dyDescent="0.25">
      <c r="A15" s="6" t="s">
        <v>10</v>
      </c>
      <c r="B15" s="7">
        <v>16468000</v>
      </c>
    </row>
    <row r="16" spans="1:2" x14ac:dyDescent="0.25">
      <c r="A16" s="6" t="s">
        <v>11</v>
      </c>
      <c r="B16" s="7">
        <v>3307000</v>
      </c>
    </row>
    <row r="17" spans="1:2" x14ac:dyDescent="0.25">
      <c r="A17" s="6" t="s">
        <v>12</v>
      </c>
      <c r="B17" s="6" t="s">
        <v>13</v>
      </c>
    </row>
    <row r="18" spans="1:2" x14ac:dyDescent="0.25">
      <c r="A18" s="6" t="s">
        <v>14</v>
      </c>
      <c r="B18" s="7">
        <v>2202000</v>
      </c>
    </row>
    <row r="19" spans="1:2" x14ac:dyDescent="0.25">
      <c r="A19" s="6" t="s">
        <v>15</v>
      </c>
      <c r="B19" s="7">
        <v>383000</v>
      </c>
    </row>
    <row r="20" spans="1:2" x14ac:dyDescent="0.25">
      <c r="A20" s="5" t="s">
        <v>16</v>
      </c>
      <c r="B20" s="8">
        <v>167497000</v>
      </c>
    </row>
    <row r="21" spans="1:2" x14ac:dyDescent="0.25">
      <c r="A21" s="6"/>
      <c r="B21" s="7"/>
    </row>
    <row r="22" spans="1:2" x14ac:dyDescent="0.25">
      <c r="A22" s="27" t="s">
        <v>21</v>
      </c>
      <c r="B22" s="28"/>
    </row>
    <row r="23" spans="1:2" x14ac:dyDescent="0.25">
      <c r="A23" s="6" t="s">
        <v>22</v>
      </c>
      <c r="B23" s="7">
        <v>2041000</v>
      </c>
    </row>
    <row r="24" spans="1:2" x14ac:dyDescent="0.25">
      <c r="A24" s="6" t="s">
        <v>23</v>
      </c>
      <c r="B24" s="6" t="s">
        <v>13</v>
      </c>
    </row>
    <row r="25" spans="1:2" x14ac:dyDescent="0.25">
      <c r="A25" s="6" t="s">
        <v>24</v>
      </c>
      <c r="B25" s="7">
        <v>5851000</v>
      </c>
    </row>
    <row r="26" spans="1:2" x14ac:dyDescent="0.25">
      <c r="A26" s="6" t="s">
        <v>25</v>
      </c>
      <c r="B26" s="7">
        <v>16756000</v>
      </c>
    </row>
    <row r="27" spans="1:2" x14ac:dyDescent="0.25">
      <c r="A27" s="6" t="s">
        <v>26</v>
      </c>
      <c r="B27" s="7">
        <v>3935000</v>
      </c>
    </row>
    <row r="28" spans="1:2" x14ac:dyDescent="0.25">
      <c r="A28" s="6" t="s">
        <v>27</v>
      </c>
      <c r="B28" s="7">
        <v>7770000</v>
      </c>
    </row>
    <row r="29" spans="1:2" x14ac:dyDescent="0.25">
      <c r="A29" s="6" t="s">
        <v>28</v>
      </c>
      <c r="B29" s="6" t="s">
        <v>13</v>
      </c>
    </row>
    <row r="30" spans="1:2" x14ac:dyDescent="0.25">
      <c r="A30" s="6" t="s">
        <v>29</v>
      </c>
      <c r="B30" s="6" t="s">
        <v>13</v>
      </c>
    </row>
    <row r="31" spans="1:2" x14ac:dyDescent="0.25">
      <c r="A31" s="6" t="s">
        <v>30</v>
      </c>
      <c r="B31" s="6" t="s">
        <v>13</v>
      </c>
    </row>
    <row r="32" spans="1:2" x14ac:dyDescent="0.25">
      <c r="A32" s="5" t="s">
        <v>31</v>
      </c>
      <c r="B32" s="8">
        <v>28461000</v>
      </c>
    </row>
    <row r="33" spans="1:2" x14ac:dyDescent="0.25">
      <c r="A33" s="6"/>
      <c r="B33" s="7"/>
    </row>
    <row r="34" spans="1:2" x14ac:dyDescent="0.25">
      <c r="A34" s="27" t="s">
        <v>32</v>
      </c>
      <c r="B34" s="28"/>
    </row>
    <row r="35" spans="1:2" x14ac:dyDescent="0.25">
      <c r="A35" s="6" t="s">
        <v>33</v>
      </c>
      <c r="B35" s="6" t="s">
        <v>13</v>
      </c>
    </row>
    <row r="36" spans="1:2" x14ac:dyDescent="0.25">
      <c r="A36" s="6" t="s">
        <v>34</v>
      </c>
      <c r="B36" s="6" t="s">
        <v>13</v>
      </c>
    </row>
    <row r="37" spans="1:2" x14ac:dyDescent="0.25">
      <c r="A37" s="6" t="s">
        <v>35</v>
      </c>
      <c r="B37" s="6" t="s">
        <v>13</v>
      </c>
    </row>
    <row r="38" spans="1:2" x14ac:dyDescent="0.25">
      <c r="A38" s="6" t="s">
        <v>36</v>
      </c>
      <c r="B38" s="7">
        <v>36307000</v>
      </c>
    </row>
    <row r="39" spans="1:2" x14ac:dyDescent="0.25">
      <c r="A39" s="6" t="s">
        <v>37</v>
      </c>
      <c r="B39" s="7">
        <v>105131000</v>
      </c>
    </row>
    <row r="40" spans="1:2" x14ac:dyDescent="0.25">
      <c r="A40" s="6" t="s">
        <v>38</v>
      </c>
      <c r="B40" s="7">
        <v>-2402000</v>
      </c>
    </row>
    <row r="41" spans="1:2" x14ac:dyDescent="0.25">
      <c r="A41" s="6" t="s">
        <v>39</v>
      </c>
      <c r="B41" s="6" t="s">
        <v>13</v>
      </c>
    </row>
    <row r="42" spans="1:2" x14ac:dyDescent="0.25">
      <c r="A42" s="6" t="s">
        <v>40</v>
      </c>
      <c r="B42" s="7">
        <v>-2402000</v>
      </c>
    </row>
    <row r="43" spans="1:2" x14ac:dyDescent="0.25">
      <c r="A43" s="6" t="s">
        <v>41</v>
      </c>
      <c r="B43" s="7">
        <v>139036000</v>
      </c>
    </row>
    <row r="44" spans="1:2" x14ac:dyDescent="0.25">
      <c r="A44" s="5" t="s">
        <v>42</v>
      </c>
      <c r="B44" s="8">
        <v>119261000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workbookViewId="0">
      <selection activeCell="E39" sqref="E39"/>
    </sheetView>
  </sheetViews>
  <sheetFormatPr defaultRowHeight="15" x14ac:dyDescent="0.25"/>
  <cols>
    <col min="1" max="1" width="39.85546875" customWidth="1"/>
    <col min="2" max="2" width="15.42578125" customWidth="1"/>
  </cols>
  <sheetData>
    <row r="2" spans="1:2" x14ac:dyDescent="0.25">
      <c r="A2" s="3" t="s">
        <v>46</v>
      </c>
    </row>
    <row r="3" spans="1:2" ht="15.75" x14ac:dyDescent="0.25">
      <c r="A3" s="4" t="s">
        <v>18</v>
      </c>
    </row>
    <row r="4" spans="1:2" x14ac:dyDescent="0.25">
      <c r="A4" s="14" t="s">
        <v>20</v>
      </c>
    </row>
    <row r="5" spans="1:2" x14ac:dyDescent="0.25">
      <c r="A5" s="12" t="s">
        <v>0</v>
      </c>
      <c r="B5" s="13">
        <v>43100</v>
      </c>
    </row>
    <row r="6" spans="1:2" x14ac:dyDescent="0.25">
      <c r="A6" s="27" t="s">
        <v>1</v>
      </c>
      <c r="B6" s="28"/>
    </row>
    <row r="7" spans="1:2" x14ac:dyDescent="0.25">
      <c r="A7" s="6" t="s">
        <v>2</v>
      </c>
      <c r="B7" s="7">
        <v>10715000</v>
      </c>
    </row>
    <row r="8" spans="1:2" x14ac:dyDescent="0.25">
      <c r="A8" s="6" t="s">
        <v>3</v>
      </c>
      <c r="B8" s="7">
        <v>91156000</v>
      </c>
    </row>
    <row r="9" spans="1:2" x14ac:dyDescent="0.25">
      <c r="A9" s="6" t="s">
        <v>4</v>
      </c>
      <c r="B9" s="7">
        <v>18705000</v>
      </c>
    </row>
    <row r="10" spans="1:2" x14ac:dyDescent="0.25">
      <c r="A10" s="6" t="s">
        <v>5</v>
      </c>
      <c r="B10" s="7">
        <v>749000</v>
      </c>
    </row>
    <row r="11" spans="1:2" x14ac:dyDescent="0.25">
      <c r="A11" s="6" t="s">
        <v>6</v>
      </c>
      <c r="B11" s="7">
        <v>2983000</v>
      </c>
    </row>
    <row r="12" spans="1:2" x14ac:dyDescent="0.25">
      <c r="A12" s="6" t="s">
        <v>7</v>
      </c>
      <c r="B12" s="7">
        <v>124308000</v>
      </c>
    </row>
    <row r="13" spans="1:2" x14ac:dyDescent="0.25">
      <c r="A13" s="6" t="s">
        <v>8</v>
      </c>
      <c r="B13" s="7">
        <v>7813000</v>
      </c>
    </row>
    <row r="14" spans="1:2" x14ac:dyDescent="0.25">
      <c r="A14" s="6" t="s">
        <v>9</v>
      </c>
      <c r="B14" s="7">
        <v>42383000</v>
      </c>
    </row>
    <row r="15" spans="1:2" x14ac:dyDescent="0.25">
      <c r="A15" s="6" t="s">
        <v>10</v>
      </c>
      <c r="B15" s="7">
        <v>16747000</v>
      </c>
    </row>
    <row r="16" spans="1:2" x14ac:dyDescent="0.25">
      <c r="A16" s="6" t="s">
        <v>11</v>
      </c>
      <c r="B16" s="7">
        <v>2692000</v>
      </c>
    </row>
    <row r="17" spans="1:2" x14ac:dyDescent="0.25">
      <c r="A17" s="6" t="s">
        <v>12</v>
      </c>
      <c r="B17" s="6" t="s">
        <v>13</v>
      </c>
    </row>
    <row r="18" spans="1:2" x14ac:dyDescent="0.25">
      <c r="A18" s="6" t="s">
        <v>14</v>
      </c>
      <c r="B18" s="7">
        <v>3352000</v>
      </c>
    </row>
    <row r="19" spans="1:2" x14ac:dyDescent="0.25">
      <c r="A19" s="6" t="s">
        <v>15</v>
      </c>
      <c r="B19" s="7">
        <v>680000</v>
      </c>
    </row>
    <row r="20" spans="1:2" x14ac:dyDescent="0.25">
      <c r="A20" s="5" t="s">
        <v>16</v>
      </c>
      <c r="B20" s="8">
        <v>197295000</v>
      </c>
    </row>
    <row r="21" spans="1:2" x14ac:dyDescent="0.25">
      <c r="A21" s="6"/>
      <c r="B21" s="7"/>
    </row>
    <row r="22" spans="1:2" x14ac:dyDescent="0.25">
      <c r="A22" s="27" t="s">
        <v>21</v>
      </c>
      <c r="B22" s="28"/>
    </row>
    <row r="23" spans="1:2" x14ac:dyDescent="0.25">
      <c r="A23" s="6" t="s">
        <v>22</v>
      </c>
      <c r="B23" s="7">
        <v>3137000</v>
      </c>
    </row>
    <row r="24" spans="1:2" x14ac:dyDescent="0.25">
      <c r="A24" s="6" t="s">
        <v>23</v>
      </c>
      <c r="B24" s="6" t="s">
        <v>13</v>
      </c>
    </row>
    <row r="25" spans="1:2" x14ac:dyDescent="0.25">
      <c r="A25" s="6" t="s">
        <v>24</v>
      </c>
      <c r="B25" s="7">
        <v>10651000</v>
      </c>
    </row>
    <row r="26" spans="1:2" x14ac:dyDescent="0.25">
      <c r="A26" s="6" t="s">
        <v>25</v>
      </c>
      <c r="B26" s="7">
        <v>24183000</v>
      </c>
    </row>
    <row r="27" spans="1:2" x14ac:dyDescent="0.25">
      <c r="A27" s="6" t="s">
        <v>26</v>
      </c>
      <c r="B27" s="7">
        <v>3943000</v>
      </c>
    </row>
    <row r="28" spans="1:2" x14ac:dyDescent="0.25">
      <c r="A28" s="6" t="s">
        <v>27</v>
      </c>
      <c r="B28" s="7">
        <v>16641000</v>
      </c>
    </row>
    <row r="29" spans="1:2" x14ac:dyDescent="0.25">
      <c r="A29" s="6" t="s">
        <v>28</v>
      </c>
      <c r="B29" s="6" t="s">
        <v>13</v>
      </c>
    </row>
    <row r="30" spans="1:2" x14ac:dyDescent="0.25">
      <c r="A30" s="6" t="s">
        <v>29</v>
      </c>
      <c r="B30" s="6" t="s">
        <v>13</v>
      </c>
    </row>
    <row r="31" spans="1:2" x14ac:dyDescent="0.25">
      <c r="A31" s="6" t="s">
        <v>30</v>
      </c>
      <c r="B31" s="6" t="s">
        <v>13</v>
      </c>
    </row>
    <row r="32" spans="1:2" x14ac:dyDescent="0.25">
      <c r="A32" s="5" t="s">
        <v>31</v>
      </c>
      <c r="B32" s="8">
        <v>44793000</v>
      </c>
    </row>
    <row r="33" spans="1:2" x14ac:dyDescent="0.25">
      <c r="A33" s="6"/>
      <c r="B33" s="7"/>
    </row>
    <row r="34" spans="1:2" x14ac:dyDescent="0.25">
      <c r="A34" s="27" t="s">
        <v>32</v>
      </c>
      <c r="B34" s="28"/>
    </row>
    <row r="35" spans="1:2" x14ac:dyDescent="0.25">
      <c r="A35" s="6" t="s">
        <v>33</v>
      </c>
      <c r="B35" s="6" t="s">
        <v>13</v>
      </c>
    </row>
    <row r="36" spans="1:2" x14ac:dyDescent="0.25">
      <c r="A36" s="6" t="s">
        <v>34</v>
      </c>
      <c r="B36" s="6" t="s">
        <v>13</v>
      </c>
    </row>
    <row r="37" spans="1:2" x14ac:dyDescent="0.25">
      <c r="A37" s="6" t="s">
        <v>35</v>
      </c>
      <c r="B37" s="6" t="s">
        <v>13</v>
      </c>
    </row>
    <row r="38" spans="1:2" x14ac:dyDescent="0.25">
      <c r="A38" s="6" t="s">
        <v>36</v>
      </c>
      <c r="B38" s="7">
        <v>40247000</v>
      </c>
    </row>
    <row r="39" spans="1:2" x14ac:dyDescent="0.25">
      <c r="A39" s="6" t="s">
        <v>37</v>
      </c>
      <c r="B39" s="7">
        <v>113247000</v>
      </c>
    </row>
    <row r="40" spans="1:2" x14ac:dyDescent="0.25">
      <c r="A40" s="6" t="s">
        <v>38</v>
      </c>
      <c r="B40" s="7">
        <v>-992000</v>
      </c>
    </row>
    <row r="41" spans="1:2" x14ac:dyDescent="0.25">
      <c r="A41" s="6" t="s">
        <v>39</v>
      </c>
      <c r="B41" s="6" t="s">
        <v>13</v>
      </c>
    </row>
    <row r="42" spans="1:2" x14ac:dyDescent="0.25">
      <c r="A42" s="6" t="s">
        <v>40</v>
      </c>
      <c r="B42" s="7">
        <v>-992000</v>
      </c>
    </row>
    <row r="43" spans="1:2" x14ac:dyDescent="0.25">
      <c r="A43" s="6" t="s">
        <v>41</v>
      </c>
      <c r="B43" s="7">
        <v>152502000</v>
      </c>
    </row>
    <row r="44" spans="1:2" x14ac:dyDescent="0.25">
      <c r="A44" s="5" t="s">
        <v>42</v>
      </c>
      <c r="B44" s="8">
        <v>133063000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3"/>
  <sheetViews>
    <sheetView topLeftCell="J1" workbookViewId="0">
      <selection activeCell="K28" sqref="K28"/>
    </sheetView>
  </sheetViews>
  <sheetFormatPr defaultRowHeight="15" x14ac:dyDescent="0.25"/>
  <cols>
    <col min="1" max="1" width="34.28515625" customWidth="1"/>
    <col min="2" max="2" width="18.5703125" customWidth="1"/>
    <col min="3" max="3" width="13.28515625" customWidth="1"/>
    <col min="4" max="4" width="13.42578125" customWidth="1"/>
    <col min="5" max="5" width="13.5703125" customWidth="1"/>
    <col min="6" max="7" width="9.140625" customWidth="1"/>
    <col min="8" max="8" width="36.5703125" customWidth="1"/>
    <col min="9" max="9" width="49.140625" customWidth="1"/>
    <col min="10" max="10" width="20.42578125" customWidth="1"/>
    <col min="11" max="11" width="13.5703125" customWidth="1"/>
    <col min="12" max="12" width="14" customWidth="1"/>
    <col min="13" max="13" width="12.85546875" customWidth="1"/>
  </cols>
  <sheetData>
    <row r="2" spans="1:13" x14ac:dyDescent="0.25">
      <c r="A2" s="3" t="s">
        <v>46</v>
      </c>
      <c r="H2" s="3" t="s">
        <v>123</v>
      </c>
      <c r="I2" s="3" t="s">
        <v>124</v>
      </c>
      <c r="J2" s="3">
        <v>2018</v>
      </c>
      <c r="K2" s="3">
        <v>2017</v>
      </c>
      <c r="L2" s="3">
        <v>2016</v>
      </c>
      <c r="M2" s="3">
        <v>2015</v>
      </c>
    </row>
    <row r="3" spans="1:13" ht="15.75" x14ac:dyDescent="0.25">
      <c r="A3" s="4" t="s">
        <v>18</v>
      </c>
      <c r="H3" t="s">
        <v>104</v>
      </c>
      <c r="I3" t="s">
        <v>111</v>
      </c>
      <c r="J3">
        <f>'Google 2018 Balance Sheet'!B12/'Google 2018 Balance Sheet'!B26</f>
        <v>3.919006354708261</v>
      </c>
      <c r="K3">
        <f>'Google 2018 Balance Sheet'!C12/'Google 2018 Balance Sheet'!C26</f>
        <v>5.1403051730554523</v>
      </c>
      <c r="L3">
        <f>'Google 2018 Balance Sheet'!D12/'Google 2018 Balance Sheet'!D26</f>
        <v>6.2907615182621148</v>
      </c>
      <c r="M3">
        <f>'Google 2018 Balance Sheet'!E12/'Google 2018 Balance Sheet'!E26</f>
        <v>4.6667011910926979</v>
      </c>
    </row>
    <row r="4" spans="1:13" x14ac:dyDescent="0.25">
      <c r="A4" s="14" t="s">
        <v>20</v>
      </c>
      <c r="H4" t="s">
        <v>105</v>
      </c>
      <c r="I4" t="s">
        <v>112</v>
      </c>
      <c r="J4">
        <f>'Google 2018 Balance Sheet'!B32/'Google 2018 Balance Sheet'!B43</f>
        <v>0.31055914608057289</v>
      </c>
      <c r="K4">
        <f>'Google 2018 Balance Sheet'!C32/'Google 2018 Balance Sheet'!C43</f>
        <v>0.29372073808868082</v>
      </c>
      <c r="L4">
        <f>'Google 2018 Balance Sheet'!D32/'Google 2018 Balance Sheet'!D43</f>
        <v>0.20470237923990908</v>
      </c>
      <c r="M4">
        <f>'Google 2018 Balance Sheet'!E32/'Google 2018 Balance Sheet'!E43</f>
        <v>0.22546143554030135</v>
      </c>
    </row>
    <row r="5" spans="1:13" x14ac:dyDescent="0.25">
      <c r="A5" s="12" t="s">
        <v>0</v>
      </c>
      <c r="B5" s="13">
        <v>43465</v>
      </c>
      <c r="C5" s="13">
        <v>43100</v>
      </c>
      <c r="D5" s="13">
        <v>42735</v>
      </c>
      <c r="E5" s="13">
        <v>42369</v>
      </c>
      <c r="H5" t="s">
        <v>106</v>
      </c>
    </row>
    <row r="6" spans="1:13" ht="43.5" customHeight="1" x14ac:dyDescent="0.25">
      <c r="A6" s="27" t="s">
        <v>1</v>
      </c>
      <c r="B6" s="28"/>
      <c r="C6" s="28"/>
      <c r="D6" s="28"/>
      <c r="E6" s="29"/>
      <c r="H6" t="s">
        <v>113</v>
      </c>
      <c r="I6" s="20" t="s">
        <v>114</v>
      </c>
      <c r="J6" s="21">
        <f>'Google 2018 Income Statement'!B26-('Google 2018 Balance Sheet'!B12-'Google 2018 Balance Sheet'!B26)</f>
        <v>-70320000</v>
      </c>
      <c r="K6" s="21">
        <f>'Goofle 2017 Income Statement '!B26-('Google 2018 Balance Sheet'!C12-'Google 2018 Balance Sheet'!C26)</f>
        <v>-87463000</v>
      </c>
      <c r="L6" s="21">
        <f>'Google 2016 Income Statement '!B26-('Google 2018 Balance Sheet'!D12-'Google 2018 Balance Sheet'!D26)</f>
        <v>-69174000</v>
      </c>
      <c r="M6" s="21">
        <f>'Google 2015 Income Statement'!B26-('Google 2018 Balance Sheet'!E12-'Google 2018 Balance Sheet'!E26)</f>
        <v>-54456000</v>
      </c>
    </row>
    <row r="7" spans="1:13" x14ac:dyDescent="0.25">
      <c r="A7" s="6" t="s">
        <v>2</v>
      </c>
      <c r="B7" s="7">
        <v>16701000</v>
      </c>
      <c r="C7" s="7">
        <v>10715000</v>
      </c>
      <c r="D7" s="7">
        <v>12918000</v>
      </c>
      <c r="E7" s="7">
        <v>15409000</v>
      </c>
      <c r="H7" t="s">
        <v>122</v>
      </c>
      <c r="I7" t="s">
        <v>115</v>
      </c>
      <c r="J7" s="21">
        <f>J6-('2018 Cash Flow'!B18)</f>
        <v>-45181000</v>
      </c>
      <c r="K7" s="21">
        <f>K6-('2018 Cash Flow'!C18)</f>
        <v>-74279000</v>
      </c>
      <c r="L7" s="21">
        <f>L6-('2018 Cash Flow'!D18)</f>
        <v>-58962000</v>
      </c>
      <c r="M7" s="21">
        <f>M6-('2018 Cash Flow'!E18)</f>
        <v>-44506000</v>
      </c>
    </row>
    <row r="8" spans="1:13" x14ac:dyDescent="0.25">
      <c r="A8" s="6" t="s">
        <v>3</v>
      </c>
      <c r="B8" s="7">
        <v>92439000</v>
      </c>
      <c r="C8" s="7">
        <v>91156000</v>
      </c>
      <c r="D8" s="7">
        <v>73415000</v>
      </c>
      <c r="E8" s="7">
        <v>56517000</v>
      </c>
      <c r="H8" t="s">
        <v>107</v>
      </c>
      <c r="I8" t="s">
        <v>116</v>
      </c>
      <c r="J8">
        <f>('Google 2018 Income Statement'!B37)/'Google 2018 Balance Sheet'!B38</f>
        <v>0.68227929587782188</v>
      </c>
      <c r="K8">
        <f>('Goofle 2017 Income Statement '!B37)/'Google 2018 Balance Sheet'!C38</f>
        <v>0.31460729992297565</v>
      </c>
      <c r="L8">
        <f>('Google 2016 Income Statement '!B37)/'Google 2018 Balance Sheet'!D38</f>
        <v>0.53648056848541603</v>
      </c>
      <c r="M8">
        <f>('Google 2015 Income Statement'!B37)/'Google 2018 Balance Sheet'!E38</f>
        <v>0.4956643017403432</v>
      </c>
    </row>
    <row r="9" spans="1:13" x14ac:dyDescent="0.25">
      <c r="A9" s="6" t="s">
        <v>4</v>
      </c>
      <c r="B9" s="7">
        <v>21193000</v>
      </c>
      <c r="C9" s="7">
        <v>18705000</v>
      </c>
      <c r="D9" s="7">
        <v>15632000</v>
      </c>
      <c r="E9" s="7">
        <v>13459000</v>
      </c>
      <c r="H9" t="s">
        <v>108</v>
      </c>
      <c r="I9" t="s">
        <v>117</v>
      </c>
      <c r="J9" s="25">
        <f>'Stock Prices'!H10/'Google 2018 Balance Sheet'!J8</f>
        <v>1531.5721967725144</v>
      </c>
      <c r="K9" s="25">
        <f>'Stock Prices'!H9/'Google 2018 Balance Sheet'!K8</f>
        <v>3348.3012004422681</v>
      </c>
      <c r="L9" s="25">
        <f>'Stock Prices'!H8/'Google 2018 Balance Sheet'!L8</f>
        <v>1477.1271254748949</v>
      </c>
      <c r="M9" s="25">
        <f>'Stock Prices'!H7/'Google 2018 Balance Sheet'!M8</f>
        <v>1569.6308918522143</v>
      </c>
    </row>
    <row r="10" spans="1:13" x14ac:dyDescent="0.25">
      <c r="A10" s="6" t="s">
        <v>5</v>
      </c>
      <c r="B10" s="7">
        <v>1107000</v>
      </c>
      <c r="C10" s="7">
        <v>749000</v>
      </c>
      <c r="D10" s="7">
        <v>268000</v>
      </c>
      <c r="E10" s="7">
        <v>491000</v>
      </c>
      <c r="H10" t="s">
        <v>110</v>
      </c>
      <c r="I10" t="s">
        <v>120</v>
      </c>
      <c r="J10" s="26">
        <f>'Google 2018 Income Statement'!B26/'Google 2018 Balance Sheet'!B43</f>
        <v>0.17303578264687999</v>
      </c>
      <c r="K10" s="26">
        <f>'Goofle 2017 Income Statement '!B26/'Google 2018 Balance Sheet'!C43</f>
        <v>8.3028419299419023E-2</v>
      </c>
      <c r="L10" s="26">
        <f>'Google 2016 Income Statement '!B26/'Google 2018 Balance Sheet'!D43</f>
        <v>0.14009321326850599</v>
      </c>
      <c r="M10" s="26">
        <f>'Google 2015 Income Statement'!B26/'Google 2018 Balance Sheet'!E43</f>
        <v>0.13585859005576287</v>
      </c>
    </row>
    <row r="11" spans="1:13" x14ac:dyDescent="0.25">
      <c r="A11" s="6" t="s">
        <v>6</v>
      </c>
      <c r="B11" s="7">
        <v>4236000</v>
      </c>
      <c r="C11" s="7">
        <v>2983000</v>
      </c>
      <c r="D11" s="7">
        <v>3175000</v>
      </c>
      <c r="E11" s="7">
        <v>1590000</v>
      </c>
      <c r="H11" t="s">
        <v>109</v>
      </c>
      <c r="I11" t="s">
        <v>121</v>
      </c>
      <c r="J11" s="26">
        <f>'Google 2018 Income Statement'!B37/'Google 2018 Income Statement'!B7</f>
        <v>0.22464716157843576</v>
      </c>
      <c r="K11" s="26">
        <f>'Goofle 2017 Income Statement '!B37/'Goofle 2017 Income Statement '!B7</f>
        <v>0.11422128005051645</v>
      </c>
      <c r="L11" s="26">
        <f>'Google 2016 Income Statement '!B37/'Google 2016 Income Statement '!B7</f>
        <v>0.2157701169797944</v>
      </c>
      <c r="M11" s="26">
        <f>'Google 2015 Income Statement'!B37/'Google 2015 Income Statement'!B7</f>
        <v>0.21800530744509194</v>
      </c>
    </row>
    <row r="12" spans="1:13" x14ac:dyDescent="0.25">
      <c r="A12" s="6" t="s">
        <v>7</v>
      </c>
      <c r="B12" s="7">
        <v>135676000</v>
      </c>
      <c r="C12" s="7">
        <v>124308000</v>
      </c>
      <c r="D12" s="7">
        <v>105408000</v>
      </c>
      <c r="E12" s="7">
        <v>90114000</v>
      </c>
    </row>
    <row r="13" spans="1:13" x14ac:dyDescent="0.25">
      <c r="A13" s="6" t="s">
        <v>8</v>
      </c>
      <c r="B13" s="7">
        <v>13859000</v>
      </c>
      <c r="C13" s="7">
        <v>7813000</v>
      </c>
      <c r="D13" s="7">
        <v>5878000</v>
      </c>
      <c r="E13" s="7">
        <v>5183000</v>
      </c>
    </row>
    <row r="14" spans="1:13" x14ac:dyDescent="0.25">
      <c r="A14" s="6" t="s">
        <v>9</v>
      </c>
      <c r="B14" s="7">
        <v>59719000</v>
      </c>
      <c r="C14" s="7">
        <v>42383000</v>
      </c>
      <c r="D14" s="7">
        <v>34234000</v>
      </c>
      <c r="E14" s="7">
        <v>29016000</v>
      </c>
    </row>
    <row r="15" spans="1:13" x14ac:dyDescent="0.25">
      <c r="A15" s="6" t="s">
        <v>10</v>
      </c>
      <c r="B15" s="7">
        <v>17888000</v>
      </c>
      <c r="C15" s="7">
        <v>16747000</v>
      </c>
      <c r="D15" s="7">
        <v>16468000</v>
      </c>
      <c r="E15" s="7">
        <v>15869000</v>
      </c>
    </row>
    <row r="16" spans="1:13" x14ac:dyDescent="0.25">
      <c r="A16" s="6" t="s">
        <v>11</v>
      </c>
      <c r="B16" s="7">
        <v>2220000</v>
      </c>
      <c r="C16" s="7">
        <v>2692000</v>
      </c>
      <c r="D16" s="7">
        <v>3307000</v>
      </c>
      <c r="E16" s="7">
        <v>3847000</v>
      </c>
    </row>
    <row r="17" spans="1:5" x14ac:dyDescent="0.25">
      <c r="A17" s="6" t="s">
        <v>12</v>
      </c>
      <c r="B17" s="6" t="s">
        <v>13</v>
      </c>
      <c r="C17" s="6" t="s">
        <v>13</v>
      </c>
      <c r="D17" s="6" t="s">
        <v>13</v>
      </c>
      <c r="E17" s="6" t="s">
        <v>13</v>
      </c>
    </row>
    <row r="18" spans="1:5" x14ac:dyDescent="0.25">
      <c r="A18" s="6" t="s">
        <v>14</v>
      </c>
      <c r="B18" s="7">
        <v>3430000</v>
      </c>
      <c r="C18" s="7">
        <v>3352000</v>
      </c>
      <c r="D18" s="7">
        <v>2202000</v>
      </c>
      <c r="E18" s="7">
        <v>3432000</v>
      </c>
    </row>
    <row r="19" spans="1:5" x14ac:dyDescent="0.25">
      <c r="A19" s="6" t="s">
        <v>15</v>
      </c>
      <c r="B19" s="7">
        <v>737000</v>
      </c>
      <c r="C19" s="7">
        <v>680000</v>
      </c>
      <c r="D19" s="7">
        <v>383000</v>
      </c>
      <c r="E19" s="7">
        <v>251000</v>
      </c>
    </row>
    <row r="20" spans="1:5" x14ac:dyDescent="0.25">
      <c r="A20" s="5" t="s">
        <v>16</v>
      </c>
      <c r="B20" s="8">
        <v>232792000</v>
      </c>
      <c r="C20" s="8">
        <v>197295000</v>
      </c>
      <c r="D20" s="8">
        <v>167497000</v>
      </c>
      <c r="E20" s="8">
        <v>147461000</v>
      </c>
    </row>
    <row r="21" spans="1:5" x14ac:dyDescent="0.25">
      <c r="A21" s="6"/>
      <c r="B21" s="7"/>
      <c r="C21" s="7"/>
      <c r="D21" s="7"/>
      <c r="E21" s="7"/>
    </row>
    <row r="22" spans="1:5" x14ac:dyDescent="0.25">
      <c r="A22" s="27" t="s">
        <v>21</v>
      </c>
      <c r="B22" s="28"/>
      <c r="C22" s="28"/>
      <c r="D22" s="28"/>
      <c r="E22" s="29"/>
    </row>
    <row r="23" spans="1:5" x14ac:dyDescent="0.25">
      <c r="A23" s="6" t="s">
        <v>22</v>
      </c>
      <c r="B23" s="7">
        <v>4378000</v>
      </c>
      <c r="C23" s="7">
        <v>3137000</v>
      </c>
      <c r="D23" s="7">
        <v>2041000</v>
      </c>
      <c r="E23" s="7">
        <v>1931000</v>
      </c>
    </row>
    <row r="24" spans="1:5" x14ac:dyDescent="0.25">
      <c r="A24" s="6" t="s">
        <v>23</v>
      </c>
      <c r="B24" s="6" t="s">
        <v>13</v>
      </c>
      <c r="C24" s="6" t="s">
        <v>13</v>
      </c>
      <c r="D24" s="6" t="s">
        <v>13</v>
      </c>
      <c r="E24" s="7">
        <v>1000000</v>
      </c>
    </row>
    <row r="25" spans="1:5" x14ac:dyDescent="0.25">
      <c r="A25" s="6" t="s">
        <v>24</v>
      </c>
      <c r="B25" s="7">
        <v>16009000</v>
      </c>
      <c r="C25" s="7">
        <v>10651000</v>
      </c>
      <c r="D25" s="7">
        <v>5851000</v>
      </c>
      <c r="E25" s="7">
        <v>4327000</v>
      </c>
    </row>
    <row r="26" spans="1:5" x14ac:dyDescent="0.25">
      <c r="A26" s="6" t="s">
        <v>25</v>
      </c>
      <c r="B26" s="7">
        <v>34620000</v>
      </c>
      <c r="C26" s="7">
        <v>24183000</v>
      </c>
      <c r="D26" s="7">
        <v>16756000</v>
      </c>
      <c r="E26" s="7">
        <v>19310000</v>
      </c>
    </row>
    <row r="27" spans="1:5" x14ac:dyDescent="0.25">
      <c r="A27" s="6" t="s">
        <v>26</v>
      </c>
      <c r="B27" s="7">
        <v>3950000</v>
      </c>
      <c r="C27" s="7">
        <v>3943000</v>
      </c>
      <c r="D27" s="7">
        <v>3935000</v>
      </c>
      <c r="E27" s="7">
        <v>1995000</v>
      </c>
    </row>
    <row r="28" spans="1:5" x14ac:dyDescent="0.25">
      <c r="A28" s="6" t="s">
        <v>27</v>
      </c>
      <c r="B28" s="7">
        <v>16532000</v>
      </c>
      <c r="C28" s="7">
        <v>16641000</v>
      </c>
      <c r="D28" s="7">
        <v>7770000</v>
      </c>
      <c r="E28" s="7">
        <v>5825000</v>
      </c>
    </row>
    <row r="29" spans="1:5" x14ac:dyDescent="0.25">
      <c r="A29" s="6" t="s">
        <v>28</v>
      </c>
      <c r="B29" s="6" t="s">
        <v>13</v>
      </c>
      <c r="C29" s="6" t="s">
        <v>13</v>
      </c>
      <c r="D29" s="6" t="s">
        <v>13</v>
      </c>
      <c r="E29" s="6" t="s">
        <v>13</v>
      </c>
    </row>
    <row r="30" spans="1:5" x14ac:dyDescent="0.25">
      <c r="A30" s="6" t="s">
        <v>29</v>
      </c>
      <c r="B30" s="6" t="s">
        <v>13</v>
      </c>
      <c r="C30" s="6" t="s">
        <v>13</v>
      </c>
      <c r="D30" s="6" t="s">
        <v>13</v>
      </c>
      <c r="E30" s="6" t="s">
        <v>13</v>
      </c>
    </row>
    <row r="31" spans="1:5" x14ac:dyDescent="0.25">
      <c r="A31" s="6" t="s">
        <v>30</v>
      </c>
      <c r="B31" s="6" t="s">
        <v>13</v>
      </c>
      <c r="C31" s="6" t="s">
        <v>13</v>
      </c>
      <c r="D31" s="6" t="s">
        <v>13</v>
      </c>
      <c r="E31" s="6" t="s">
        <v>13</v>
      </c>
    </row>
    <row r="32" spans="1:5" x14ac:dyDescent="0.25">
      <c r="A32" s="5" t="s">
        <v>31</v>
      </c>
      <c r="B32" s="8">
        <v>55164000</v>
      </c>
      <c r="C32" s="8">
        <v>44793000</v>
      </c>
      <c r="D32" s="8">
        <v>28461000</v>
      </c>
      <c r="E32" s="8">
        <v>27130000</v>
      </c>
    </row>
    <row r="33" spans="1:5" x14ac:dyDescent="0.25">
      <c r="A33" s="6"/>
      <c r="B33" s="7"/>
      <c r="C33" s="7"/>
      <c r="D33" s="7"/>
      <c r="E33" s="7"/>
    </row>
    <row r="34" spans="1:5" x14ac:dyDescent="0.25">
      <c r="A34" s="27" t="s">
        <v>32</v>
      </c>
      <c r="B34" s="28"/>
      <c r="C34" s="28"/>
      <c r="D34" s="28"/>
      <c r="E34" s="29"/>
    </row>
    <row r="35" spans="1:5" x14ac:dyDescent="0.25">
      <c r="A35" s="6" t="s">
        <v>33</v>
      </c>
      <c r="B35" s="6" t="s">
        <v>13</v>
      </c>
      <c r="C35" s="6" t="s">
        <v>13</v>
      </c>
      <c r="D35" s="6" t="s">
        <v>13</v>
      </c>
      <c r="E35" s="6" t="s">
        <v>13</v>
      </c>
    </row>
    <row r="36" spans="1:5" x14ac:dyDescent="0.25">
      <c r="A36" s="6" t="s">
        <v>34</v>
      </c>
      <c r="B36" s="6" t="s">
        <v>13</v>
      </c>
      <c r="C36" s="6" t="s">
        <v>13</v>
      </c>
      <c r="D36" s="6" t="s">
        <v>13</v>
      </c>
      <c r="E36" s="6" t="s">
        <v>13</v>
      </c>
    </row>
    <row r="37" spans="1:5" x14ac:dyDescent="0.25">
      <c r="A37" s="6" t="s">
        <v>35</v>
      </c>
      <c r="B37" s="6" t="s">
        <v>13</v>
      </c>
      <c r="C37" s="6" t="s">
        <v>13</v>
      </c>
      <c r="D37" s="6" t="s">
        <v>13</v>
      </c>
      <c r="E37" s="6" t="s">
        <v>13</v>
      </c>
    </row>
    <row r="38" spans="1:5" x14ac:dyDescent="0.25">
      <c r="A38" s="6" t="s">
        <v>36</v>
      </c>
      <c r="B38" s="7">
        <v>45049000</v>
      </c>
      <c r="C38" s="7">
        <v>40247000</v>
      </c>
      <c r="D38" s="7">
        <v>36307000</v>
      </c>
      <c r="E38" s="7">
        <v>32982000</v>
      </c>
    </row>
    <row r="39" spans="1:5" x14ac:dyDescent="0.25">
      <c r="A39" s="6" t="s">
        <v>37</v>
      </c>
      <c r="B39" s="7">
        <v>134885000</v>
      </c>
      <c r="C39" s="7">
        <v>113247000</v>
      </c>
      <c r="D39" s="7">
        <v>105131000</v>
      </c>
      <c r="E39" s="7">
        <v>89223000</v>
      </c>
    </row>
    <row r="40" spans="1:5" x14ac:dyDescent="0.25">
      <c r="A40" s="6" t="s">
        <v>38</v>
      </c>
      <c r="B40" s="7">
        <v>-2306000</v>
      </c>
      <c r="C40" s="7">
        <v>-992000</v>
      </c>
      <c r="D40" s="7">
        <v>-2402000</v>
      </c>
      <c r="E40" s="7">
        <v>-1874000</v>
      </c>
    </row>
    <row r="41" spans="1:5" x14ac:dyDescent="0.25">
      <c r="A41" s="6" t="s">
        <v>39</v>
      </c>
      <c r="B41" s="6" t="s">
        <v>13</v>
      </c>
      <c r="C41" s="6" t="s">
        <v>13</v>
      </c>
      <c r="D41" s="6" t="s">
        <v>13</v>
      </c>
      <c r="E41" s="6" t="s">
        <v>13</v>
      </c>
    </row>
    <row r="42" spans="1:5" x14ac:dyDescent="0.25">
      <c r="A42" s="6" t="s">
        <v>40</v>
      </c>
      <c r="B42" s="7">
        <v>-2306000</v>
      </c>
      <c r="C42" s="7">
        <v>-992000</v>
      </c>
      <c r="D42" s="7">
        <v>-2402000</v>
      </c>
      <c r="E42" s="7">
        <v>-1874000</v>
      </c>
    </row>
    <row r="43" spans="1:5" x14ac:dyDescent="0.25">
      <c r="A43" s="6" t="s">
        <v>41</v>
      </c>
      <c r="B43" s="7">
        <v>177628000</v>
      </c>
      <c r="C43" s="7">
        <v>152502000</v>
      </c>
      <c r="D43" s="7">
        <v>139036000</v>
      </c>
      <c r="E43" s="7">
        <v>120331000</v>
      </c>
    </row>
    <row r="44" spans="1:5" x14ac:dyDescent="0.25">
      <c r="A44" s="5" t="s">
        <v>42</v>
      </c>
      <c r="B44" s="8">
        <v>157520000</v>
      </c>
      <c r="C44" s="8">
        <v>133063000</v>
      </c>
      <c r="D44" s="8">
        <v>119261000</v>
      </c>
      <c r="E44" s="8">
        <v>100615000</v>
      </c>
    </row>
    <row r="47" spans="1:5" ht="15.75" x14ac:dyDescent="0.25">
      <c r="A47" s="18" t="s">
        <v>99</v>
      </c>
      <c r="B47" s="18"/>
      <c r="C47" s="18"/>
    </row>
    <row r="48" spans="1:5" ht="15.75" x14ac:dyDescent="0.25">
      <c r="A48" s="17" t="s">
        <v>102</v>
      </c>
      <c r="B48" s="18"/>
      <c r="C48" s="18"/>
    </row>
    <row r="144" spans="2:4" x14ac:dyDescent="0.25">
      <c r="B144" t="s">
        <v>43</v>
      </c>
      <c r="C144" t="s">
        <v>44</v>
      </c>
      <c r="D144" t="s">
        <v>45</v>
      </c>
    </row>
    <row r="145" spans="2:4" x14ac:dyDescent="0.25">
      <c r="B145">
        <v>183.01</v>
      </c>
      <c r="C145">
        <v>0.82</v>
      </c>
      <c r="D145" s="2">
        <v>4.4999999999999997E-3</v>
      </c>
    </row>
    <row r="147" spans="2:4" x14ac:dyDescent="0.25">
      <c r="B147">
        <v>151.07</v>
      </c>
      <c r="C147">
        <v>-1.41</v>
      </c>
      <c r="D147" s="2">
        <v>-9.1999999999999998E-3</v>
      </c>
    </row>
    <row r="149" spans="2:4" x14ac:dyDescent="0.25">
      <c r="B149">
        <v>351.85</v>
      </c>
      <c r="C149">
        <v>2.66</v>
      </c>
      <c r="D149" s="2">
        <v>7.6E-3</v>
      </c>
    </row>
    <row r="151" spans="2:4" x14ac:dyDescent="0.25">
      <c r="B151">
        <v>139.11000000000001</v>
      </c>
      <c r="C151">
        <v>-1.07</v>
      </c>
      <c r="D151" s="2">
        <v>-7.6E-3</v>
      </c>
    </row>
    <row r="153" spans="2:4" x14ac:dyDescent="0.25">
      <c r="B153">
        <v>188.22</v>
      </c>
      <c r="C153">
        <v>-1.64</v>
      </c>
      <c r="D153" s="2">
        <v>-8.6E-3</v>
      </c>
    </row>
  </sheetData>
  <hyperlinks>
    <hyperlink ref="A48" r:id="rId1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opLeftCell="A13" workbookViewId="0">
      <selection activeCell="F45" sqref="F45"/>
    </sheetView>
  </sheetViews>
  <sheetFormatPr defaultRowHeight="15" x14ac:dyDescent="0.25"/>
  <cols>
    <col min="1" max="1" width="42.7109375" customWidth="1"/>
    <col min="2" max="2" width="15.42578125" customWidth="1"/>
  </cols>
  <sheetData>
    <row r="1" spans="1:2" x14ac:dyDescent="0.25">
      <c r="A1" s="1"/>
    </row>
    <row r="2" spans="1:2" x14ac:dyDescent="0.25">
      <c r="A2" s="3" t="s">
        <v>46</v>
      </c>
    </row>
    <row r="3" spans="1:2" ht="15.75" x14ac:dyDescent="0.25">
      <c r="A3" s="4" t="s">
        <v>17</v>
      </c>
    </row>
    <row r="4" spans="1:2" x14ac:dyDescent="0.25">
      <c r="A4" s="14" t="s">
        <v>20</v>
      </c>
    </row>
    <row r="5" spans="1:2" x14ac:dyDescent="0.25">
      <c r="A5" s="12" t="s">
        <v>0</v>
      </c>
      <c r="B5" s="13">
        <v>42369</v>
      </c>
    </row>
    <row r="6" spans="1:2" x14ac:dyDescent="0.25">
      <c r="A6" s="30" t="s">
        <v>47</v>
      </c>
      <c r="B6" s="30"/>
    </row>
    <row r="7" spans="1:2" x14ac:dyDescent="0.25">
      <c r="A7" s="6" t="s">
        <v>48</v>
      </c>
      <c r="B7" s="7">
        <v>74989000</v>
      </c>
    </row>
    <row r="8" spans="1:2" x14ac:dyDescent="0.25">
      <c r="A8" s="6" t="s">
        <v>49</v>
      </c>
      <c r="B8" s="7">
        <v>28164000</v>
      </c>
    </row>
    <row r="9" spans="1:2" x14ac:dyDescent="0.25">
      <c r="A9" s="5" t="s">
        <v>50</v>
      </c>
      <c r="B9" s="8">
        <v>46825000</v>
      </c>
    </row>
    <row r="10" spans="1:2" x14ac:dyDescent="0.25">
      <c r="A10" s="31"/>
      <c r="B10" s="33"/>
    </row>
    <row r="11" spans="1:2" x14ac:dyDescent="0.25">
      <c r="A11" s="30" t="s">
        <v>51</v>
      </c>
      <c r="B11" s="30"/>
    </row>
    <row r="12" spans="1:2" x14ac:dyDescent="0.25">
      <c r="A12" s="6" t="s">
        <v>52</v>
      </c>
      <c r="B12" s="7">
        <v>12282000</v>
      </c>
    </row>
    <row r="13" spans="1:2" x14ac:dyDescent="0.25">
      <c r="A13" s="6" t="s">
        <v>53</v>
      </c>
      <c r="B13" s="7">
        <v>15183000</v>
      </c>
    </row>
    <row r="14" spans="1:2" x14ac:dyDescent="0.25">
      <c r="A14" s="6" t="s">
        <v>54</v>
      </c>
      <c r="B14" s="6" t="s">
        <v>13</v>
      </c>
    </row>
    <row r="15" spans="1:2" x14ac:dyDescent="0.25">
      <c r="A15" s="6" t="s">
        <v>55</v>
      </c>
      <c r="B15" s="6" t="s">
        <v>13</v>
      </c>
    </row>
    <row r="16" spans="1:2" x14ac:dyDescent="0.25">
      <c r="A16" s="6" t="s">
        <v>56</v>
      </c>
      <c r="B16" s="7">
        <v>55629000</v>
      </c>
    </row>
    <row r="17" spans="1:2" x14ac:dyDescent="0.25">
      <c r="A17" s="5" t="s">
        <v>57</v>
      </c>
      <c r="B17" s="8">
        <v>19360000</v>
      </c>
    </row>
    <row r="18" spans="1:2" x14ac:dyDescent="0.25">
      <c r="A18" s="31"/>
      <c r="B18" s="33"/>
    </row>
    <row r="19" spans="1:2" x14ac:dyDescent="0.25">
      <c r="A19" s="30" t="s">
        <v>58</v>
      </c>
      <c r="B19" s="30"/>
    </row>
    <row r="20" spans="1:2" x14ac:dyDescent="0.25">
      <c r="A20" s="6" t="s">
        <v>59</v>
      </c>
      <c r="B20" s="7">
        <v>291000</v>
      </c>
    </row>
    <row r="21" spans="1:2" x14ac:dyDescent="0.25">
      <c r="A21" s="6" t="s">
        <v>60</v>
      </c>
      <c r="B21" s="7">
        <v>19360000</v>
      </c>
    </row>
    <row r="22" spans="1:2" x14ac:dyDescent="0.25">
      <c r="A22" s="6" t="s">
        <v>61</v>
      </c>
      <c r="B22" s="7">
        <v>-104000</v>
      </c>
    </row>
    <row r="23" spans="1:2" x14ac:dyDescent="0.25">
      <c r="A23" s="6" t="s">
        <v>62</v>
      </c>
      <c r="B23" s="7">
        <v>19651000</v>
      </c>
    </row>
    <row r="24" spans="1:2" x14ac:dyDescent="0.25">
      <c r="A24" s="6" t="s">
        <v>63</v>
      </c>
      <c r="B24" s="7">
        <v>3303000</v>
      </c>
    </row>
    <row r="25" spans="1:2" x14ac:dyDescent="0.25">
      <c r="A25" s="6" t="s">
        <v>29</v>
      </c>
      <c r="B25" s="6" t="s">
        <v>13</v>
      </c>
    </row>
    <row r="26" spans="1:2" x14ac:dyDescent="0.25">
      <c r="A26" s="5" t="s">
        <v>64</v>
      </c>
      <c r="B26" s="8">
        <v>16348000</v>
      </c>
    </row>
    <row r="27" spans="1:2" x14ac:dyDescent="0.25">
      <c r="A27" s="31"/>
      <c r="B27" s="33"/>
    </row>
    <row r="28" spans="1:2" x14ac:dyDescent="0.25">
      <c r="A28" s="30" t="s">
        <v>65</v>
      </c>
      <c r="B28" s="30"/>
    </row>
    <row r="29" spans="1:2" x14ac:dyDescent="0.25">
      <c r="A29" s="6" t="s">
        <v>66</v>
      </c>
      <c r="B29" s="6" t="s">
        <v>13</v>
      </c>
    </row>
    <row r="30" spans="1:2" x14ac:dyDescent="0.25">
      <c r="A30" s="6" t="s">
        <v>67</v>
      </c>
      <c r="B30" s="6" t="s">
        <v>13</v>
      </c>
    </row>
    <row r="31" spans="1:2" x14ac:dyDescent="0.25">
      <c r="A31" s="6" t="s">
        <v>68</v>
      </c>
      <c r="B31" s="6" t="s">
        <v>13</v>
      </c>
    </row>
    <row r="32" spans="1:2" x14ac:dyDescent="0.25">
      <c r="A32" s="6" t="s">
        <v>69</v>
      </c>
      <c r="B32" s="6" t="s">
        <v>13</v>
      </c>
    </row>
    <row r="33" spans="1:2" x14ac:dyDescent="0.25">
      <c r="A33" s="31"/>
      <c r="B33" s="33"/>
    </row>
    <row r="34" spans="1:2" x14ac:dyDescent="0.25">
      <c r="A34" s="30" t="s">
        <v>70</v>
      </c>
      <c r="B34" s="30"/>
    </row>
    <row r="35" spans="1:2" x14ac:dyDescent="0.25">
      <c r="A35" s="6" t="s">
        <v>70</v>
      </c>
      <c r="B35" s="7">
        <v>16348000</v>
      </c>
    </row>
    <row r="36" spans="1:2" x14ac:dyDescent="0.25">
      <c r="A36" s="6" t="s">
        <v>71</v>
      </c>
      <c r="B36" s="6" t="s">
        <v>13</v>
      </c>
    </row>
    <row r="37" spans="1:2" x14ac:dyDescent="0.25">
      <c r="A37" s="5" t="s">
        <v>72</v>
      </c>
      <c r="B37" s="8">
        <v>16348000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opLeftCell="A4" workbookViewId="0">
      <selection activeCell="C5" sqref="C5:C37"/>
    </sheetView>
  </sheetViews>
  <sheetFormatPr defaultRowHeight="15" x14ac:dyDescent="0.25"/>
  <cols>
    <col min="1" max="1" width="39.42578125" bestFit="1" customWidth="1"/>
    <col min="2" max="2" width="15" customWidth="1"/>
    <col min="3" max="3" width="13.7109375" customWidth="1"/>
    <col min="4" max="4" width="14.140625" customWidth="1"/>
    <col min="5" max="5" width="14.28515625" customWidth="1"/>
  </cols>
  <sheetData>
    <row r="1" spans="1:2" x14ac:dyDescent="0.25">
      <c r="A1" s="1"/>
    </row>
    <row r="2" spans="1:2" x14ac:dyDescent="0.25">
      <c r="A2" s="3" t="s">
        <v>46</v>
      </c>
    </row>
    <row r="3" spans="1:2" ht="15.75" x14ac:dyDescent="0.25">
      <c r="A3" s="4" t="s">
        <v>17</v>
      </c>
    </row>
    <row r="4" spans="1:2" x14ac:dyDescent="0.25">
      <c r="A4" s="14" t="s">
        <v>20</v>
      </c>
    </row>
    <row r="5" spans="1:2" x14ac:dyDescent="0.25">
      <c r="A5" s="12" t="s">
        <v>0</v>
      </c>
      <c r="B5" s="13">
        <v>43465</v>
      </c>
    </row>
    <row r="6" spans="1:2" x14ac:dyDescent="0.25">
      <c r="A6" s="30" t="s">
        <v>47</v>
      </c>
      <c r="B6" s="30"/>
    </row>
    <row r="7" spans="1:2" x14ac:dyDescent="0.25">
      <c r="A7" s="6" t="s">
        <v>48</v>
      </c>
      <c r="B7" s="7">
        <v>136819000</v>
      </c>
    </row>
    <row r="8" spans="1:2" x14ac:dyDescent="0.25">
      <c r="A8" s="6" t="s">
        <v>49</v>
      </c>
      <c r="B8" s="7">
        <v>59549000</v>
      </c>
    </row>
    <row r="9" spans="1:2" x14ac:dyDescent="0.25">
      <c r="A9" s="5" t="s">
        <v>50</v>
      </c>
      <c r="B9" s="8">
        <v>77270000</v>
      </c>
    </row>
    <row r="10" spans="1:2" x14ac:dyDescent="0.25">
      <c r="A10" s="31"/>
      <c r="B10" s="32"/>
    </row>
    <row r="11" spans="1:2" x14ac:dyDescent="0.25">
      <c r="A11" s="30" t="s">
        <v>51</v>
      </c>
      <c r="B11" s="30"/>
    </row>
    <row r="12" spans="1:2" x14ac:dyDescent="0.25">
      <c r="A12" s="6" t="s">
        <v>52</v>
      </c>
      <c r="B12" s="7">
        <v>21419000</v>
      </c>
    </row>
    <row r="13" spans="1:2" x14ac:dyDescent="0.25">
      <c r="A13" s="6" t="s">
        <v>53</v>
      </c>
      <c r="B13" s="7">
        <v>24459000</v>
      </c>
    </row>
    <row r="14" spans="1:2" x14ac:dyDescent="0.25">
      <c r="A14" s="6" t="s">
        <v>54</v>
      </c>
      <c r="B14" s="6" t="s">
        <v>13</v>
      </c>
    </row>
    <row r="15" spans="1:2" x14ac:dyDescent="0.25">
      <c r="A15" s="6" t="s">
        <v>55</v>
      </c>
      <c r="B15" s="6" t="s">
        <v>13</v>
      </c>
    </row>
    <row r="16" spans="1:2" x14ac:dyDescent="0.25">
      <c r="A16" s="6" t="s">
        <v>56</v>
      </c>
      <c r="B16" s="7">
        <v>105427000</v>
      </c>
    </row>
    <row r="17" spans="1:2" x14ac:dyDescent="0.25">
      <c r="A17" s="5" t="s">
        <v>57</v>
      </c>
      <c r="B17" s="8">
        <v>31392000</v>
      </c>
    </row>
    <row r="18" spans="1:2" x14ac:dyDescent="0.25">
      <c r="A18" s="31"/>
      <c r="B18" s="32"/>
    </row>
    <row r="19" spans="1:2" x14ac:dyDescent="0.25">
      <c r="A19" s="30" t="s">
        <v>58</v>
      </c>
      <c r="B19" s="30"/>
    </row>
    <row r="20" spans="1:2" x14ac:dyDescent="0.25">
      <c r="A20" s="6" t="s">
        <v>59</v>
      </c>
      <c r="B20" s="7">
        <v>3521000</v>
      </c>
    </row>
    <row r="21" spans="1:2" x14ac:dyDescent="0.25">
      <c r="A21" s="6" t="s">
        <v>60</v>
      </c>
      <c r="B21" s="7">
        <v>31392000</v>
      </c>
    </row>
    <row r="22" spans="1:2" x14ac:dyDescent="0.25">
      <c r="A22" s="6" t="s">
        <v>61</v>
      </c>
      <c r="B22" s="7">
        <v>-114000</v>
      </c>
    </row>
    <row r="23" spans="1:2" x14ac:dyDescent="0.25">
      <c r="A23" s="6" t="s">
        <v>62</v>
      </c>
      <c r="B23" s="7">
        <v>34913000</v>
      </c>
    </row>
    <row r="24" spans="1:2" x14ac:dyDescent="0.25">
      <c r="A24" s="6" t="s">
        <v>63</v>
      </c>
      <c r="B24" s="7">
        <v>4177000</v>
      </c>
    </row>
    <row r="25" spans="1:2" x14ac:dyDescent="0.25">
      <c r="A25" s="6" t="s">
        <v>29</v>
      </c>
      <c r="B25" s="6" t="s">
        <v>13</v>
      </c>
    </row>
    <row r="26" spans="1:2" x14ac:dyDescent="0.25">
      <c r="A26" s="5" t="s">
        <v>64</v>
      </c>
      <c r="B26" s="8">
        <v>30736000</v>
      </c>
    </row>
    <row r="27" spans="1:2" x14ac:dyDescent="0.25">
      <c r="A27" s="31"/>
      <c r="B27" s="32"/>
    </row>
    <row r="28" spans="1:2" x14ac:dyDescent="0.25">
      <c r="A28" s="30" t="s">
        <v>65</v>
      </c>
      <c r="B28" s="30"/>
    </row>
    <row r="29" spans="1:2" x14ac:dyDescent="0.25">
      <c r="A29" s="6" t="s">
        <v>66</v>
      </c>
      <c r="B29" s="6" t="s">
        <v>13</v>
      </c>
    </row>
    <row r="30" spans="1:2" x14ac:dyDescent="0.25">
      <c r="A30" s="6" t="s">
        <v>67</v>
      </c>
      <c r="B30" s="6" t="s">
        <v>13</v>
      </c>
    </row>
    <row r="31" spans="1:2" x14ac:dyDescent="0.25">
      <c r="A31" s="6" t="s">
        <v>68</v>
      </c>
      <c r="B31" s="6" t="s">
        <v>13</v>
      </c>
    </row>
    <row r="32" spans="1:2" x14ac:dyDescent="0.25">
      <c r="A32" s="6" t="s">
        <v>69</v>
      </c>
      <c r="B32" s="6" t="s">
        <v>13</v>
      </c>
    </row>
    <row r="33" spans="1:3" x14ac:dyDescent="0.25">
      <c r="A33" s="31"/>
      <c r="B33" s="32"/>
    </row>
    <row r="34" spans="1:3" x14ac:dyDescent="0.25">
      <c r="A34" s="30" t="s">
        <v>70</v>
      </c>
      <c r="B34" s="30"/>
    </row>
    <row r="35" spans="1:3" x14ac:dyDescent="0.25">
      <c r="A35" s="6" t="s">
        <v>70</v>
      </c>
      <c r="B35" s="7">
        <v>30736000</v>
      </c>
    </row>
    <row r="36" spans="1:3" x14ac:dyDescent="0.25">
      <c r="A36" s="6" t="s">
        <v>71</v>
      </c>
      <c r="B36" s="6" t="s">
        <v>13</v>
      </c>
    </row>
    <row r="37" spans="1:3" x14ac:dyDescent="0.25">
      <c r="A37" s="5" t="s">
        <v>72</v>
      </c>
      <c r="B37" s="8">
        <v>30736000</v>
      </c>
    </row>
    <row r="40" spans="1:3" ht="15.75" x14ac:dyDescent="0.25">
      <c r="A40" s="18" t="s">
        <v>99</v>
      </c>
      <c r="B40" s="18"/>
      <c r="C40" s="18"/>
    </row>
    <row r="41" spans="1:3" ht="15.75" x14ac:dyDescent="0.25">
      <c r="A41" s="17" t="s">
        <v>101</v>
      </c>
      <c r="B41" s="18"/>
      <c r="C41" s="18"/>
    </row>
    <row r="137" spans="2:4" x14ac:dyDescent="0.25">
      <c r="B137" t="s">
        <v>43</v>
      </c>
      <c r="C137" t="s">
        <v>44</v>
      </c>
      <c r="D137" t="s">
        <v>45</v>
      </c>
    </row>
    <row r="138" spans="2:4" x14ac:dyDescent="0.25">
      <c r="B138">
        <v>179.95</v>
      </c>
      <c r="C138">
        <v>-3.06</v>
      </c>
      <c r="D138" s="2">
        <v>-1.67E-2</v>
      </c>
    </row>
    <row r="140" spans="2:4" x14ac:dyDescent="0.25">
      <c r="B140">
        <v>150</v>
      </c>
      <c r="C140">
        <v>-1.07</v>
      </c>
      <c r="D140" s="2">
        <v>-7.1000000000000004E-3</v>
      </c>
    </row>
    <row r="142" spans="2:4" x14ac:dyDescent="0.25">
      <c r="B142">
        <v>346.83</v>
      </c>
      <c r="C142">
        <v>-5.0199999999999996</v>
      </c>
      <c r="D142" s="2">
        <v>-1.43E-2</v>
      </c>
    </row>
    <row r="144" spans="2:4" x14ac:dyDescent="0.25">
      <c r="B144">
        <v>137.36000000000001</v>
      </c>
      <c r="C144">
        <v>-1.75</v>
      </c>
      <c r="D144" s="2">
        <v>-1.26E-2</v>
      </c>
    </row>
    <row r="146" spans="2:4" x14ac:dyDescent="0.25">
      <c r="B146">
        <v>185.55</v>
      </c>
      <c r="C146">
        <v>-2.67</v>
      </c>
      <c r="D146" s="2">
        <v>-1.4200000000000001E-2</v>
      </c>
    </row>
  </sheetData>
  <hyperlinks>
    <hyperlink ref="A41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0"/>
  <sheetViews>
    <sheetView topLeftCell="A13" workbookViewId="0">
      <selection activeCell="G20" sqref="G20"/>
    </sheetView>
  </sheetViews>
  <sheetFormatPr defaultRowHeight="15" x14ac:dyDescent="0.25"/>
  <cols>
    <col min="1" max="1" width="51" bestFit="1" customWidth="1"/>
    <col min="2" max="2" width="17" bestFit="1" customWidth="1"/>
    <col min="3" max="5" width="10.85546875" bestFit="1" customWidth="1"/>
  </cols>
  <sheetData>
    <row r="2" spans="1:5" x14ac:dyDescent="0.25">
      <c r="A2" s="3" t="s">
        <v>46</v>
      </c>
    </row>
    <row r="3" spans="1:5" ht="15.75" x14ac:dyDescent="0.25">
      <c r="A3" s="4" t="s">
        <v>19</v>
      </c>
    </row>
    <row r="4" spans="1:5" x14ac:dyDescent="0.25">
      <c r="A4" s="14" t="s">
        <v>20</v>
      </c>
    </row>
    <row r="5" spans="1:5" x14ac:dyDescent="0.25">
      <c r="A5" s="10" t="s">
        <v>0</v>
      </c>
      <c r="B5" s="11">
        <v>43465</v>
      </c>
      <c r="C5" s="11">
        <v>43100</v>
      </c>
      <c r="D5" s="11">
        <v>42735</v>
      </c>
      <c r="E5" s="11">
        <v>42369</v>
      </c>
    </row>
    <row r="6" spans="1:5" x14ac:dyDescent="0.25">
      <c r="A6" s="5" t="s">
        <v>70</v>
      </c>
      <c r="B6" s="8">
        <v>30736000</v>
      </c>
      <c r="C6" s="8">
        <v>12662000</v>
      </c>
      <c r="D6" s="8">
        <v>19478000</v>
      </c>
      <c r="E6" s="8">
        <v>16348000</v>
      </c>
    </row>
    <row r="7" spans="1:5" x14ac:dyDescent="0.25">
      <c r="A7" s="31"/>
      <c r="B7" s="32"/>
      <c r="C7" s="32"/>
      <c r="D7" s="32"/>
      <c r="E7" s="33"/>
    </row>
    <row r="8" spans="1:5" x14ac:dyDescent="0.25">
      <c r="A8" s="34" t="s">
        <v>73</v>
      </c>
      <c r="B8" s="35"/>
      <c r="C8" s="35"/>
      <c r="D8" s="35"/>
      <c r="E8" s="36"/>
    </row>
    <row r="9" spans="1:5" x14ac:dyDescent="0.25">
      <c r="A9" s="6" t="s">
        <v>74</v>
      </c>
      <c r="B9" s="7">
        <v>9029000</v>
      </c>
      <c r="C9" s="7">
        <v>6899000</v>
      </c>
      <c r="D9" s="7">
        <v>6100000</v>
      </c>
      <c r="E9" s="7">
        <v>5024000</v>
      </c>
    </row>
    <row r="10" spans="1:5" x14ac:dyDescent="0.25">
      <c r="A10" s="6" t="s">
        <v>75</v>
      </c>
      <c r="B10" s="7">
        <v>3298000</v>
      </c>
      <c r="C10" s="7">
        <v>8284000</v>
      </c>
      <c r="D10" s="7">
        <v>7158000</v>
      </c>
      <c r="E10" s="7">
        <v>5609000</v>
      </c>
    </row>
    <row r="11" spans="1:5" x14ac:dyDescent="0.25">
      <c r="A11" s="6" t="s">
        <v>76</v>
      </c>
      <c r="B11" s="7">
        <v>-2169000</v>
      </c>
      <c r="C11" s="7">
        <v>-3768000</v>
      </c>
      <c r="D11" s="7">
        <v>-2578000</v>
      </c>
      <c r="E11" s="7">
        <v>-2094000</v>
      </c>
    </row>
    <row r="12" spans="1:5" x14ac:dyDescent="0.25">
      <c r="A12" s="6" t="s">
        <v>77</v>
      </c>
      <c r="B12" s="7">
        <v>1438000</v>
      </c>
      <c r="C12" s="7">
        <v>1121000</v>
      </c>
      <c r="D12" s="7">
        <v>333000</v>
      </c>
      <c r="E12" s="7">
        <v>246000</v>
      </c>
    </row>
    <row r="13" spans="1:5" x14ac:dyDescent="0.25">
      <c r="A13" s="6" t="s">
        <v>78</v>
      </c>
      <c r="B13" s="6" t="s">
        <v>13</v>
      </c>
      <c r="C13" s="6" t="s">
        <v>13</v>
      </c>
      <c r="D13" s="6" t="s">
        <v>13</v>
      </c>
      <c r="E13" s="6" t="s">
        <v>13</v>
      </c>
    </row>
    <row r="14" spans="1:5" x14ac:dyDescent="0.25">
      <c r="A14" s="6" t="s">
        <v>79</v>
      </c>
      <c r="B14" s="7">
        <v>7890000</v>
      </c>
      <c r="C14" s="7">
        <v>3682000</v>
      </c>
      <c r="D14" s="7">
        <v>2420000</v>
      </c>
      <c r="E14" s="7">
        <v>1618000</v>
      </c>
    </row>
    <row r="15" spans="1:5" x14ac:dyDescent="0.25">
      <c r="A15" s="5" t="s">
        <v>80</v>
      </c>
      <c r="B15" s="8">
        <v>47971000</v>
      </c>
      <c r="C15" s="8">
        <v>37091000</v>
      </c>
      <c r="D15" s="8">
        <v>36036000</v>
      </c>
      <c r="E15" s="8">
        <v>26572000</v>
      </c>
    </row>
    <row r="16" spans="1:5" x14ac:dyDescent="0.25">
      <c r="A16" s="31"/>
      <c r="B16" s="32"/>
      <c r="C16" s="32"/>
      <c r="D16" s="32"/>
      <c r="E16" s="33"/>
    </row>
    <row r="17" spans="1:5" x14ac:dyDescent="0.25">
      <c r="A17" s="34" t="s">
        <v>81</v>
      </c>
      <c r="B17" s="35"/>
      <c r="C17" s="35"/>
      <c r="D17" s="35"/>
      <c r="E17" s="36"/>
    </row>
    <row r="18" spans="1:5" x14ac:dyDescent="0.25">
      <c r="A18" s="6" t="s">
        <v>82</v>
      </c>
      <c r="B18" s="7">
        <v>-25139000</v>
      </c>
      <c r="C18" s="7">
        <v>-13184000</v>
      </c>
      <c r="D18" s="7">
        <v>-10212000</v>
      </c>
      <c r="E18" s="7">
        <v>-9950000</v>
      </c>
    </row>
    <row r="19" spans="1:5" x14ac:dyDescent="0.25">
      <c r="A19" s="6" t="s">
        <v>83</v>
      </c>
      <c r="B19" s="7">
        <v>-1972000</v>
      </c>
      <c r="C19" s="7">
        <v>-19448000</v>
      </c>
      <c r="D19" s="7">
        <v>-18229000</v>
      </c>
      <c r="E19" s="7">
        <v>-13635000</v>
      </c>
    </row>
    <row r="20" spans="1:5" x14ac:dyDescent="0.25">
      <c r="A20" s="6" t="s">
        <v>84</v>
      </c>
      <c r="B20" s="6" t="s">
        <v>13</v>
      </c>
      <c r="C20" s="7">
        <v>1419000</v>
      </c>
      <c r="D20" s="7">
        <v>-1978000</v>
      </c>
      <c r="E20" s="7">
        <v>75000</v>
      </c>
    </row>
    <row r="21" spans="1:5" x14ac:dyDescent="0.25">
      <c r="A21" s="5" t="s">
        <v>85</v>
      </c>
      <c r="B21" s="8">
        <v>-28504000</v>
      </c>
      <c r="C21" s="8">
        <v>-31401000</v>
      </c>
      <c r="D21" s="8">
        <v>-31165000</v>
      </c>
      <c r="E21" s="8">
        <v>-23711000</v>
      </c>
    </row>
    <row r="22" spans="1:5" x14ac:dyDescent="0.25">
      <c r="A22" s="37"/>
      <c r="B22" s="38"/>
      <c r="C22" s="38"/>
      <c r="D22" s="38"/>
      <c r="E22" s="39"/>
    </row>
    <row r="23" spans="1:5" x14ac:dyDescent="0.25">
      <c r="A23" s="34" t="s">
        <v>86</v>
      </c>
      <c r="B23" s="35"/>
      <c r="C23" s="35"/>
      <c r="D23" s="35"/>
      <c r="E23" s="36"/>
    </row>
    <row r="24" spans="1:5" x14ac:dyDescent="0.25">
      <c r="A24" s="6" t="s">
        <v>87</v>
      </c>
      <c r="B24" s="6" t="s">
        <v>13</v>
      </c>
      <c r="C24" s="6" t="s">
        <v>13</v>
      </c>
      <c r="D24" s="6" t="s">
        <v>13</v>
      </c>
      <c r="E24" s="6" t="s">
        <v>13</v>
      </c>
    </row>
    <row r="25" spans="1:5" x14ac:dyDescent="0.25">
      <c r="A25" s="6" t="s">
        <v>88</v>
      </c>
      <c r="B25" s="6" t="s">
        <v>13</v>
      </c>
      <c r="C25" s="6" t="s">
        <v>13</v>
      </c>
      <c r="D25" s="6" t="s">
        <v>13</v>
      </c>
      <c r="E25" s="6" t="s">
        <v>13</v>
      </c>
    </row>
    <row r="26" spans="1:5" x14ac:dyDescent="0.25">
      <c r="A26" s="6" t="s">
        <v>89</v>
      </c>
      <c r="B26" s="7">
        <v>-61000</v>
      </c>
      <c r="C26" s="7">
        <v>-86000</v>
      </c>
      <c r="D26" s="7">
        <v>-1335000</v>
      </c>
      <c r="E26" s="7">
        <v>-23000</v>
      </c>
    </row>
    <row r="27" spans="1:5" x14ac:dyDescent="0.25">
      <c r="A27" s="6" t="s">
        <v>90</v>
      </c>
      <c r="B27" s="7">
        <v>-4043000</v>
      </c>
      <c r="C27" s="7">
        <v>-3366000</v>
      </c>
      <c r="D27" s="7">
        <v>-3304000</v>
      </c>
      <c r="E27" s="7">
        <v>-2422000</v>
      </c>
    </row>
    <row r="28" spans="1:5" x14ac:dyDescent="0.25">
      <c r="A28" s="5" t="s">
        <v>91</v>
      </c>
      <c r="B28" s="8">
        <v>-13179000</v>
      </c>
      <c r="C28" s="8">
        <v>-8298000</v>
      </c>
      <c r="D28" s="8">
        <v>-8332000</v>
      </c>
      <c r="E28" s="8">
        <v>-4225000</v>
      </c>
    </row>
    <row r="29" spans="1:5" x14ac:dyDescent="0.25">
      <c r="A29" s="31"/>
      <c r="B29" s="32"/>
      <c r="C29" s="32"/>
      <c r="D29" s="32"/>
      <c r="E29" s="33"/>
    </row>
    <row r="30" spans="1:5" x14ac:dyDescent="0.25">
      <c r="A30" s="6" t="s">
        <v>92</v>
      </c>
      <c r="B30" s="7">
        <v>-302000</v>
      </c>
      <c r="C30" s="7">
        <v>405000</v>
      </c>
      <c r="D30" s="7">
        <v>-170000</v>
      </c>
      <c r="E30" s="7">
        <v>-434000</v>
      </c>
    </row>
    <row r="31" spans="1:5" x14ac:dyDescent="0.25">
      <c r="A31" s="5" t="s">
        <v>93</v>
      </c>
      <c r="B31" s="8">
        <v>5986000</v>
      </c>
      <c r="C31" s="8">
        <v>-2203000</v>
      </c>
      <c r="D31" s="8">
        <v>-3631000</v>
      </c>
      <c r="E31" s="8">
        <v>-1798000</v>
      </c>
    </row>
    <row r="34" spans="1:2" ht="15.75" x14ac:dyDescent="0.25">
      <c r="A34" s="18" t="s">
        <v>99</v>
      </c>
      <c r="B34" s="18"/>
    </row>
    <row r="35" spans="1:2" ht="15.75" x14ac:dyDescent="0.25">
      <c r="A35" s="17" t="s">
        <v>94</v>
      </c>
      <c r="B35" s="18"/>
    </row>
    <row r="131" spans="2:4" x14ac:dyDescent="0.25">
      <c r="B131" t="s">
        <v>43</v>
      </c>
      <c r="C131" t="s">
        <v>44</v>
      </c>
      <c r="D131" t="s">
        <v>45</v>
      </c>
    </row>
    <row r="132" spans="2:4" x14ac:dyDescent="0.25">
      <c r="B132">
        <v>178.55</v>
      </c>
      <c r="C132">
        <v>-4.46</v>
      </c>
      <c r="D132" s="2">
        <v>-2.4400000000000002E-2</v>
      </c>
    </row>
    <row r="134" spans="2:4" x14ac:dyDescent="0.25">
      <c r="B134">
        <v>150.26</v>
      </c>
      <c r="C134">
        <v>-0.81</v>
      </c>
      <c r="D134" s="2">
        <v>-5.4000000000000003E-3</v>
      </c>
    </row>
    <row r="136" spans="2:4" x14ac:dyDescent="0.25">
      <c r="B136">
        <v>344.88</v>
      </c>
      <c r="C136">
        <v>-6.97</v>
      </c>
      <c r="D136" s="2">
        <v>-1.9800000000000002E-2</v>
      </c>
    </row>
    <row r="138" spans="2:4" x14ac:dyDescent="0.25">
      <c r="B138">
        <v>137.74</v>
      </c>
      <c r="C138">
        <v>-1.37</v>
      </c>
      <c r="D138" s="2">
        <v>-9.7999999999999997E-3</v>
      </c>
    </row>
    <row r="140" spans="2:4" x14ac:dyDescent="0.25">
      <c r="B140">
        <v>185.86</v>
      </c>
      <c r="C140">
        <v>-2.36</v>
      </c>
      <c r="D140" s="2">
        <v>-1.2500000000000001E-2</v>
      </c>
    </row>
  </sheetData>
  <hyperlinks>
    <hyperlink ref="A35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opLeftCell="A25" workbookViewId="0">
      <selection activeCell="B5" sqref="B5:B37"/>
    </sheetView>
  </sheetViews>
  <sheetFormatPr defaultRowHeight="15" x14ac:dyDescent="0.25"/>
  <cols>
    <col min="1" max="1" width="40.42578125" customWidth="1"/>
    <col min="2" max="2" width="11.28515625" customWidth="1"/>
  </cols>
  <sheetData>
    <row r="1" spans="1:2" x14ac:dyDescent="0.25">
      <c r="A1" s="1"/>
    </row>
    <row r="2" spans="1:2" x14ac:dyDescent="0.25">
      <c r="A2" s="3" t="s">
        <v>46</v>
      </c>
    </row>
    <row r="3" spans="1:2" ht="15.75" x14ac:dyDescent="0.25">
      <c r="A3" s="4" t="s">
        <v>17</v>
      </c>
    </row>
    <row r="4" spans="1:2" x14ac:dyDescent="0.25">
      <c r="A4" s="14" t="s">
        <v>20</v>
      </c>
    </row>
    <row r="5" spans="1:2" x14ac:dyDescent="0.25">
      <c r="A5" s="12" t="s">
        <v>0</v>
      </c>
      <c r="B5" s="13">
        <v>42735</v>
      </c>
    </row>
    <row r="6" spans="1:2" x14ac:dyDescent="0.25">
      <c r="A6" s="30" t="s">
        <v>47</v>
      </c>
      <c r="B6" s="30"/>
    </row>
    <row r="7" spans="1:2" x14ac:dyDescent="0.25">
      <c r="A7" s="6" t="s">
        <v>48</v>
      </c>
      <c r="B7" s="7">
        <v>90272000</v>
      </c>
    </row>
    <row r="8" spans="1:2" x14ac:dyDescent="0.25">
      <c r="A8" s="6" t="s">
        <v>49</v>
      </c>
      <c r="B8" s="7">
        <v>35138000</v>
      </c>
    </row>
    <row r="9" spans="1:2" x14ac:dyDescent="0.25">
      <c r="A9" s="5" t="s">
        <v>50</v>
      </c>
      <c r="B9" s="8">
        <v>55134000</v>
      </c>
    </row>
    <row r="10" spans="1:2" x14ac:dyDescent="0.25">
      <c r="A10" s="31"/>
      <c r="B10" s="32"/>
    </row>
    <row r="11" spans="1:2" x14ac:dyDescent="0.25">
      <c r="A11" s="30" t="s">
        <v>51</v>
      </c>
      <c r="B11" s="30"/>
    </row>
    <row r="12" spans="1:2" x14ac:dyDescent="0.25">
      <c r="A12" s="6" t="s">
        <v>52</v>
      </c>
      <c r="B12" s="7">
        <v>13948000</v>
      </c>
    </row>
    <row r="13" spans="1:2" x14ac:dyDescent="0.25">
      <c r="A13" s="6" t="s">
        <v>53</v>
      </c>
      <c r="B13" s="7">
        <v>17470000</v>
      </c>
    </row>
    <row r="14" spans="1:2" x14ac:dyDescent="0.25">
      <c r="A14" s="6" t="s">
        <v>54</v>
      </c>
      <c r="B14" s="6" t="s">
        <v>13</v>
      </c>
    </row>
    <row r="15" spans="1:2" x14ac:dyDescent="0.25">
      <c r="A15" s="6" t="s">
        <v>55</v>
      </c>
      <c r="B15" s="6" t="s">
        <v>13</v>
      </c>
    </row>
    <row r="16" spans="1:2" x14ac:dyDescent="0.25">
      <c r="A16" s="6" t="s">
        <v>56</v>
      </c>
      <c r="B16" s="7">
        <v>66556000</v>
      </c>
    </row>
    <row r="17" spans="1:2" x14ac:dyDescent="0.25">
      <c r="A17" s="5" t="s">
        <v>57</v>
      </c>
      <c r="B17" s="8">
        <v>23716000</v>
      </c>
    </row>
    <row r="18" spans="1:2" x14ac:dyDescent="0.25">
      <c r="A18" s="31"/>
      <c r="B18" s="32"/>
    </row>
    <row r="19" spans="1:2" x14ac:dyDescent="0.25">
      <c r="A19" s="30" t="s">
        <v>58</v>
      </c>
      <c r="B19" s="30"/>
    </row>
    <row r="20" spans="1:2" x14ac:dyDescent="0.25">
      <c r="A20" s="6" t="s">
        <v>59</v>
      </c>
      <c r="B20" s="7">
        <v>434000</v>
      </c>
    </row>
    <row r="21" spans="1:2" x14ac:dyDescent="0.25">
      <c r="A21" s="6" t="s">
        <v>60</v>
      </c>
      <c r="B21" s="7">
        <v>23716000</v>
      </c>
    </row>
    <row r="22" spans="1:2" x14ac:dyDescent="0.25">
      <c r="A22" s="6" t="s">
        <v>61</v>
      </c>
      <c r="B22" s="7">
        <v>-124000</v>
      </c>
    </row>
    <row r="23" spans="1:2" x14ac:dyDescent="0.25">
      <c r="A23" s="6" t="s">
        <v>62</v>
      </c>
      <c r="B23" s="7">
        <v>24150000</v>
      </c>
    </row>
    <row r="24" spans="1:2" x14ac:dyDescent="0.25">
      <c r="A24" s="6" t="s">
        <v>63</v>
      </c>
      <c r="B24" s="7">
        <v>4672000</v>
      </c>
    </row>
    <row r="25" spans="1:2" x14ac:dyDescent="0.25">
      <c r="A25" s="6" t="s">
        <v>29</v>
      </c>
      <c r="B25" s="6" t="s">
        <v>13</v>
      </c>
    </row>
    <row r="26" spans="1:2" x14ac:dyDescent="0.25">
      <c r="A26" s="5" t="s">
        <v>64</v>
      </c>
      <c r="B26" s="8">
        <v>19478000</v>
      </c>
    </row>
    <row r="27" spans="1:2" x14ac:dyDescent="0.25">
      <c r="A27" s="31"/>
      <c r="B27" s="32"/>
    </row>
    <row r="28" spans="1:2" x14ac:dyDescent="0.25">
      <c r="A28" s="30" t="s">
        <v>65</v>
      </c>
      <c r="B28" s="30"/>
    </row>
    <row r="29" spans="1:2" x14ac:dyDescent="0.25">
      <c r="A29" s="6" t="s">
        <v>66</v>
      </c>
      <c r="B29" s="6" t="s">
        <v>13</v>
      </c>
    </row>
    <row r="30" spans="1:2" x14ac:dyDescent="0.25">
      <c r="A30" s="6" t="s">
        <v>67</v>
      </c>
      <c r="B30" s="6" t="s">
        <v>13</v>
      </c>
    </row>
    <row r="31" spans="1:2" x14ac:dyDescent="0.25">
      <c r="A31" s="6" t="s">
        <v>68</v>
      </c>
      <c r="B31" s="6" t="s">
        <v>13</v>
      </c>
    </row>
    <row r="32" spans="1:2" x14ac:dyDescent="0.25">
      <c r="A32" s="6" t="s">
        <v>69</v>
      </c>
      <c r="B32" s="6" t="s">
        <v>13</v>
      </c>
    </row>
    <row r="33" spans="1:2" x14ac:dyDescent="0.25">
      <c r="A33" s="31"/>
      <c r="B33" s="32"/>
    </row>
    <row r="34" spans="1:2" x14ac:dyDescent="0.25">
      <c r="A34" s="30" t="s">
        <v>70</v>
      </c>
      <c r="B34" s="30"/>
    </row>
    <row r="35" spans="1:2" x14ac:dyDescent="0.25">
      <c r="A35" s="6" t="s">
        <v>70</v>
      </c>
      <c r="B35" s="7">
        <v>19478000</v>
      </c>
    </row>
    <row r="36" spans="1:2" x14ac:dyDescent="0.25">
      <c r="A36" s="6" t="s">
        <v>71</v>
      </c>
      <c r="B36" s="6" t="s">
        <v>13</v>
      </c>
    </row>
    <row r="37" spans="1:2" x14ac:dyDescent="0.25">
      <c r="A37" s="5" t="s">
        <v>72</v>
      </c>
      <c r="B37" s="8">
        <v>19478000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D9" sqref="D9"/>
    </sheetView>
  </sheetViews>
  <sheetFormatPr defaultRowHeight="15" x14ac:dyDescent="0.25"/>
  <cols>
    <col min="1" max="1" width="44.7109375" customWidth="1"/>
    <col min="2" max="2" width="17.5703125" customWidth="1"/>
  </cols>
  <sheetData>
    <row r="1" spans="1:2" x14ac:dyDescent="0.25">
      <c r="A1" s="1"/>
    </row>
    <row r="2" spans="1:2" x14ac:dyDescent="0.25">
      <c r="A2" s="3" t="s">
        <v>46</v>
      </c>
    </row>
    <row r="3" spans="1:2" ht="15.75" x14ac:dyDescent="0.25">
      <c r="A3" s="4" t="s">
        <v>17</v>
      </c>
    </row>
    <row r="4" spans="1:2" x14ac:dyDescent="0.25">
      <c r="A4" s="14" t="s">
        <v>20</v>
      </c>
    </row>
    <row r="5" spans="1:2" x14ac:dyDescent="0.25">
      <c r="A5" s="12" t="s">
        <v>0</v>
      </c>
      <c r="B5" s="13">
        <v>43100</v>
      </c>
    </row>
    <row r="6" spans="1:2" x14ac:dyDescent="0.25">
      <c r="A6" s="30" t="s">
        <v>47</v>
      </c>
      <c r="B6" s="30"/>
    </row>
    <row r="7" spans="1:2" x14ac:dyDescent="0.25">
      <c r="A7" s="6" t="s">
        <v>48</v>
      </c>
      <c r="B7" s="7">
        <v>110855000</v>
      </c>
    </row>
    <row r="8" spans="1:2" x14ac:dyDescent="0.25">
      <c r="A8" s="6" t="s">
        <v>49</v>
      </c>
      <c r="B8" s="7">
        <v>45583000</v>
      </c>
    </row>
    <row r="9" spans="1:2" x14ac:dyDescent="0.25">
      <c r="A9" s="5" t="s">
        <v>50</v>
      </c>
      <c r="B9" s="8">
        <v>65272000</v>
      </c>
    </row>
    <row r="10" spans="1:2" x14ac:dyDescent="0.25">
      <c r="A10" s="31"/>
      <c r="B10" s="32"/>
    </row>
    <row r="11" spans="1:2" x14ac:dyDescent="0.25">
      <c r="A11" s="30" t="s">
        <v>51</v>
      </c>
      <c r="B11" s="30"/>
    </row>
    <row r="12" spans="1:2" x14ac:dyDescent="0.25">
      <c r="A12" s="6" t="s">
        <v>52</v>
      </c>
      <c r="B12" s="7">
        <v>16625000</v>
      </c>
    </row>
    <row r="13" spans="1:2" x14ac:dyDescent="0.25">
      <c r="A13" s="6" t="s">
        <v>53</v>
      </c>
      <c r="B13" s="7">
        <v>19765000</v>
      </c>
    </row>
    <row r="14" spans="1:2" x14ac:dyDescent="0.25">
      <c r="A14" s="6" t="s">
        <v>54</v>
      </c>
      <c r="B14" s="6" t="s">
        <v>13</v>
      </c>
    </row>
    <row r="15" spans="1:2" x14ac:dyDescent="0.25">
      <c r="A15" s="6" t="s">
        <v>55</v>
      </c>
      <c r="B15" s="6" t="s">
        <v>13</v>
      </c>
    </row>
    <row r="16" spans="1:2" x14ac:dyDescent="0.25">
      <c r="A16" s="6" t="s">
        <v>56</v>
      </c>
      <c r="B16" s="7">
        <v>81973000</v>
      </c>
    </row>
    <row r="17" spans="1:2" x14ac:dyDescent="0.25">
      <c r="A17" s="5" t="s">
        <v>57</v>
      </c>
      <c r="B17" s="8">
        <v>28882000</v>
      </c>
    </row>
    <row r="18" spans="1:2" x14ac:dyDescent="0.25">
      <c r="A18" s="31"/>
      <c r="B18" s="32"/>
    </row>
    <row r="19" spans="1:2" x14ac:dyDescent="0.25">
      <c r="A19" s="30" t="s">
        <v>58</v>
      </c>
      <c r="B19" s="30"/>
    </row>
    <row r="20" spans="1:2" x14ac:dyDescent="0.25">
      <c r="A20" s="6" t="s">
        <v>59</v>
      </c>
      <c r="B20" s="7">
        <v>-1689000</v>
      </c>
    </row>
    <row r="21" spans="1:2" x14ac:dyDescent="0.25">
      <c r="A21" s="6" t="s">
        <v>60</v>
      </c>
      <c r="B21" s="7">
        <v>28882000</v>
      </c>
    </row>
    <row r="22" spans="1:2" x14ac:dyDescent="0.25">
      <c r="A22" s="6" t="s">
        <v>61</v>
      </c>
      <c r="B22" s="7">
        <v>-109000</v>
      </c>
    </row>
    <row r="23" spans="1:2" x14ac:dyDescent="0.25">
      <c r="A23" s="6" t="s">
        <v>62</v>
      </c>
      <c r="B23" s="7">
        <v>27193000</v>
      </c>
    </row>
    <row r="24" spans="1:2" x14ac:dyDescent="0.25">
      <c r="A24" s="6" t="s">
        <v>63</v>
      </c>
      <c r="B24" s="7">
        <v>14531000</v>
      </c>
    </row>
    <row r="25" spans="1:2" x14ac:dyDescent="0.25">
      <c r="A25" s="6" t="s">
        <v>29</v>
      </c>
      <c r="B25" s="6" t="s">
        <v>13</v>
      </c>
    </row>
    <row r="26" spans="1:2" x14ac:dyDescent="0.25">
      <c r="A26" s="5" t="s">
        <v>64</v>
      </c>
      <c r="B26" s="8">
        <v>12662000</v>
      </c>
    </row>
    <row r="27" spans="1:2" x14ac:dyDescent="0.25">
      <c r="A27" s="31"/>
      <c r="B27" s="32"/>
    </row>
    <row r="28" spans="1:2" x14ac:dyDescent="0.25">
      <c r="A28" s="30" t="s">
        <v>65</v>
      </c>
      <c r="B28" s="30"/>
    </row>
    <row r="29" spans="1:2" x14ac:dyDescent="0.25">
      <c r="A29" s="6" t="s">
        <v>66</v>
      </c>
      <c r="B29" s="6" t="s">
        <v>13</v>
      </c>
    </row>
    <row r="30" spans="1:2" x14ac:dyDescent="0.25">
      <c r="A30" s="6" t="s">
        <v>67</v>
      </c>
      <c r="B30" s="6" t="s">
        <v>13</v>
      </c>
    </row>
    <row r="31" spans="1:2" x14ac:dyDescent="0.25">
      <c r="A31" s="6" t="s">
        <v>68</v>
      </c>
      <c r="B31" s="6" t="s">
        <v>13</v>
      </c>
    </row>
    <row r="32" spans="1:2" x14ac:dyDescent="0.25">
      <c r="A32" s="6" t="s">
        <v>69</v>
      </c>
      <c r="B32" s="6" t="s">
        <v>13</v>
      </c>
    </row>
    <row r="33" spans="1:2" x14ac:dyDescent="0.25">
      <c r="A33" s="31"/>
      <c r="B33" s="32"/>
    </row>
    <row r="34" spans="1:2" x14ac:dyDescent="0.25">
      <c r="A34" s="30" t="s">
        <v>70</v>
      </c>
      <c r="B34" s="30"/>
    </row>
    <row r="35" spans="1:2" x14ac:dyDescent="0.25">
      <c r="A35" s="6" t="s">
        <v>70</v>
      </c>
      <c r="B35" s="7">
        <v>12662000</v>
      </c>
    </row>
    <row r="36" spans="1:2" x14ac:dyDescent="0.25">
      <c r="A36" s="6" t="s">
        <v>71</v>
      </c>
      <c r="B36" s="6" t="s">
        <v>13</v>
      </c>
    </row>
    <row r="37" spans="1:2" x14ac:dyDescent="0.25">
      <c r="A37" s="5" t="s">
        <v>72</v>
      </c>
      <c r="B37" s="8">
        <v>12662000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J5" sqref="J5"/>
    </sheetView>
  </sheetViews>
  <sheetFormatPr defaultRowHeight="15" x14ac:dyDescent="0.25"/>
  <cols>
    <col min="1" max="1" width="12.85546875" customWidth="1"/>
    <col min="2" max="2" width="12.28515625" customWidth="1"/>
    <col min="3" max="3" width="10.7109375" customWidth="1"/>
    <col min="8" max="8" width="18" customWidth="1"/>
  </cols>
  <sheetData>
    <row r="2" spans="1:13" x14ac:dyDescent="0.25">
      <c r="A2" s="3" t="s">
        <v>46</v>
      </c>
    </row>
    <row r="3" spans="1:13" ht="15.75" x14ac:dyDescent="0.25">
      <c r="A3" s="4" t="s">
        <v>98</v>
      </c>
    </row>
    <row r="4" spans="1:13" x14ac:dyDescent="0.25">
      <c r="A4" t="s">
        <v>103</v>
      </c>
    </row>
    <row r="6" spans="1:13" x14ac:dyDescent="0.25">
      <c r="A6" s="16" t="s">
        <v>95</v>
      </c>
      <c r="B6" s="16" t="s">
        <v>96</v>
      </c>
      <c r="C6" s="16" t="s">
        <v>97</v>
      </c>
      <c r="G6" t="s">
        <v>118</v>
      </c>
      <c r="H6" t="s">
        <v>119</v>
      </c>
    </row>
    <row r="7" spans="1:13" x14ac:dyDescent="0.25">
      <c r="A7" s="9">
        <v>43605</v>
      </c>
      <c r="B7" s="6">
        <v>1144.660034</v>
      </c>
      <c r="C7" s="15">
        <v>0</v>
      </c>
      <c r="G7" s="24">
        <v>42339</v>
      </c>
      <c r="H7" s="23">
        <v>778.01</v>
      </c>
    </row>
    <row r="8" spans="1:13" x14ac:dyDescent="0.25">
      <c r="A8" s="9">
        <v>43606</v>
      </c>
      <c r="B8" s="6">
        <v>1154.4399410000001</v>
      </c>
      <c r="C8" s="15">
        <f>(B8-B7)/B7</f>
        <v>8.5439403049867423E-3</v>
      </c>
      <c r="G8" s="24">
        <v>42705</v>
      </c>
      <c r="H8" s="23">
        <v>792.45</v>
      </c>
    </row>
    <row r="9" spans="1:13" x14ac:dyDescent="0.25">
      <c r="A9" s="9">
        <v>43607</v>
      </c>
      <c r="B9" s="6">
        <v>1155.849976</v>
      </c>
      <c r="C9" s="15">
        <f>(B9-B8)/B8</f>
        <v>1.2214017810042832E-3</v>
      </c>
      <c r="G9" s="24">
        <v>43070</v>
      </c>
      <c r="H9" s="23">
        <v>1053.4000000000001</v>
      </c>
    </row>
    <row r="10" spans="1:13" x14ac:dyDescent="0.25">
      <c r="A10" s="9">
        <v>43608</v>
      </c>
      <c r="B10" s="6">
        <v>1145.339966</v>
      </c>
      <c r="C10" s="15">
        <f t="shared" ref="C10:C13" si="0">(B10-B9)/B9</f>
        <v>-9.092884213547767E-3</v>
      </c>
      <c r="G10" s="24">
        <v>43435</v>
      </c>
      <c r="H10" s="23">
        <v>1044.96</v>
      </c>
    </row>
    <row r="11" spans="1:13" x14ac:dyDescent="0.25">
      <c r="A11" s="9">
        <v>43609</v>
      </c>
      <c r="B11" s="6">
        <v>1138.6099850000001</v>
      </c>
      <c r="C11" s="15">
        <f t="shared" si="0"/>
        <v>-5.8759680093097809E-3</v>
      </c>
      <c r="G11" s="24"/>
      <c r="H11" s="23"/>
    </row>
    <row r="12" spans="1:13" x14ac:dyDescent="0.25">
      <c r="A12" s="9">
        <v>43613</v>
      </c>
      <c r="B12" s="6">
        <v>1139.5600589999999</v>
      </c>
      <c r="C12" s="15">
        <f t="shared" si="0"/>
        <v>8.3441565814114881E-4</v>
      </c>
    </row>
    <row r="13" spans="1:13" x14ac:dyDescent="0.25">
      <c r="A13" s="9">
        <v>43614</v>
      </c>
      <c r="B13" s="6">
        <v>1119.9399410000001</v>
      </c>
      <c r="C13" s="15">
        <f t="shared" si="0"/>
        <v>-1.7217274197217036E-2</v>
      </c>
    </row>
    <row r="14" spans="1:13" x14ac:dyDescent="0.25">
      <c r="A14" s="22">
        <v>2018</v>
      </c>
    </row>
    <row r="16" spans="1:13" ht="15.75" x14ac:dyDescent="0.25">
      <c r="A16" s="18" t="s">
        <v>99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5.75" x14ac:dyDescent="0.25">
      <c r="A17" s="17" t="s">
        <v>100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</sheetData>
  <hyperlinks>
    <hyperlink ref="A17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4" sqref="B14"/>
    </sheetView>
  </sheetViews>
  <sheetFormatPr defaultRowHeight="15" x14ac:dyDescent="0.25"/>
  <cols>
    <col min="1" max="1" width="46.140625" customWidth="1"/>
    <col min="2" max="2" width="75.7109375" customWidth="1"/>
    <col min="3" max="3" width="13.85546875" customWidth="1"/>
    <col min="4" max="4" width="11.85546875" customWidth="1"/>
    <col min="5" max="5" width="12.42578125" customWidth="1"/>
    <col min="6" max="6" width="12.7109375" customWidth="1"/>
  </cols>
  <sheetData>
    <row r="1" spans="1:6" x14ac:dyDescent="0.25">
      <c r="C1">
        <v>2018</v>
      </c>
      <c r="D1">
        <v>2017</v>
      </c>
      <c r="E1">
        <v>2016</v>
      </c>
      <c r="F1">
        <v>2015</v>
      </c>
    </row>
    <row r="2" spans="1:6" x14ac:dyDescent="0.25">
      <c r="A2" t="s">
        <v>104</v>
      </c>
      <c r="B2" t="s">
        <v>132</v>
      </c>
      <c r="C2">
        <v>3.9190063550000001</v>
      </c>
      <c r="D2">
        <v>5.1403051729999998</v>
      </c>
      <c r="E2">
        <v>6.2907615180000001</v>
      </c>
      <c r="F2">
        <v>4.6667011909999996</v>
      </c>
    </row>
    <row r="3" spans="1:6" x14ac:dyDescent="0.25">
      <c r="A3" t="s">
        <v>125</v>
      </c>
      <c r="B3" t="s">
        <v>133</v>
      </c>
      <c r="C3">
        <v>0.31055914600000001</v>
      </c>
      <c r="D3">
        <v>0.29372073799999998</v>
      </c>
      <c r="E3">
        <v>0.20470237899999999</v>
      </c>
      <c r="F3">
        <v>0.22546143599999999</v>
      </c>
    </row>
    <row r="4" spans="1:6" x14ac:dyDescent="0.25">
      <c r="A4" t="s">
        <v>126</v>
      </c>
    </row>
    <row r="5" spans="1:6" ht="30" customHeight="1" x14ac:dyDescent="0.25">
      <c r="A5" t="s">
        <v>127</v>
      </c>
      <c r="B5" s="44" t="s">
        <v>134</v>
      </c>
      <c r="C5" s="21">
        <v>-70320000</v>
      </c>
      <c r="D5" s="21">
        <v>-87463000</v>
      </c>
      <c r="E5" s="21">
        <v>-69174000</v>
      </c>
      <c r="F5" s="21">
        <v>-44456000</v>
      </c>
    </row>
    <row r="6" spans="1:6" ht="30" customHeight="1" x14ac:dyDescent="0.25">
      <c r="A6" t="s">
        <v>128</v>
      </c>
      <c r="B6" t="s">
        <v>115</v>
      </c>
      <c r="C6" s="21">
        <v>-45181000</v>
      </c>
      <c r="D6" s="21">
        <v>-74279000</v>
      </c>
      <c r="E6" s="21">
        <v>-58962000</v>
      </c>
      <c r="F6" s="21">
        <v>-44506000</v>
      </c>
    </row>
    <row r="7" spans="1:6" x14ac:dyDescent="0.25">
      <c r="A7" t="s">
        <v>129</v>
      </c>
      <c r="B7" t="s">
        <v>135</v>
      </c>
      <c r="C7">
        <v>0.68227929600000004</v>
      </c>
      <c r="D7">
        <v>0.31460729999999998</v>
      </c>
      <c r="E7">
        <v>0.53648056799999999</v>
      </c>
      <c r="F7">
        <v>0.495664302</v>
      </c>
    </row>
    <row r="8" spans="1:6" x14ac:dyDescent="0.25">
      <c r="A8" t="s">
        <v>108</v>
      </c>
      <c r="B8" t="s">
        <v>136</v>
      </c>
      <c r="C8" s="1">
        <v>1531.5719999999999</v>
      </c>
      <c r="D8">
        <v>3348.3009999999999</v>
      </c>
      <c r="E8" s="1">
        <v>1477.127</v>
      </c>
      <c r="F8" s="1">
        <v>1569.6310000000001</v>
      </c>
    </row>
    <row r="9" spans="1:6" x14ac:dyDescent="0.25">
      <c r="A9" t="s">
        <v>130</v>
      </c>
      <c r="B9" t="s">
        <v>137</v>
      </c>
      <c r="C9" s="2">
        <v>0.17299999999999999</v>
      </c>
      <c r="D9" s="2">
        <v>8.3049999999999999E-2</v>
      </c>
      <c r="E9" s="2">
        <v>0.1401</v>
      </c>
      <c r="F9" s="2">
        <v>0.13589999999999999</v>
      </c>
    </row>
    <row r="10" spans="1:6" x14ac:dyDescent="0.25">
      <c r="A10" t="s">
        <v>131</v>
      </c>
      <c r="B10" t="s">
        <v>138</v>
      </c>
      <c r="C10" s="2">
        <v>0.22459999999999999</v>
      </c>
      <c r="D10" s="2">
        <v>0.1142</v>
      </c>
      <c r="E10" s="2">
        <v>0.21579999999999999</v>
      </c>
      <c r="F10" s="2">
        <v>0.218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Google 2015 Balance Sheet</vt:lpstr>
      <vt:lpstr>Google 2016 Balance Sheet </vt:lpstr>
      <vt:lpstr>Google 2017 Balance Sheet </vt:lpstr>
      <vt:lpstr>Google 2018 Balance Sheet</vt:lpstr>
      <vt:lpstr>Google 2015 Income Statement</vt:lpstr>
      <vt:lpstr>Google 2018 Income Statement</vt:lpstr>
      <vt:lpstr>2018 Cash Flow</vt:lpstr>
      <vt:lpstr>Google 2016 Income Statement </vt:lpstr>
      <vt:lpstr>Goofle 2017 Income Statement </vt:lpstr>
      <vt:lpstr>Stock Prices</vt:lpstr>
      <vt:lpstr>Ratios </vt:lpstr>
      <vt:lpstr>'Google 2018 Balance Sheet'!balance_sheet?p_GOOGL</vt:lpstr>
      <vt:lpstr>'2018 Cash Flow'!cash_flow?p_GOOGL</vt:lpstr>
      <vt:lpstr>'Google 2018 Income Statement'!financials?p_GOOGL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Hazelwood, Fransaita</cp:lastModifiedBy>
  <dcterms:created xsi:type="dcterms:W3CDTF">2019-05-31T12:36:27Z</dcterms:created>
  <dcterms:modified xsi:type="dcterms:W3CDTF">2019-06-03T19:33:32Z</dcterms:modified>
</cp:coreProperties>
</file>